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Q:\PON_Share_PDD\SENAT\2025_IX\"/>
    </mc:Choice>
  </mc:AlternateContent>
  <xr:revisionPtr revIDLastSave="0" documentId="8_{77253A66-B5C8-4B48-B7BB-C5AA2CE9B96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L I - III rok bez PW" sheetId="31" r:id="rId1"/>
    <sheet name="załącznik 6 (2)" sheetId="20" state="hidden" r:id="rId2"/>
  </sheets>
  <definedNames>
    <definedName name="_xlnm.Print_Area" localSheetId="0">'POL I - III rok bez PW'!$A$1:$P$95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31" i="31" l="1"/>
  <c r="G31" i="31"/>
  <c r="H31" i="31"/>
  <c r="I31" i="31"/>
  <c r="F31" i="31"/>
  <c r="J30" i="31"/>
  <c r="J71" i="31"/>
  <c r="J36" i="31" l="1"/>
  <c r="J92" i="31"/>
  <c r="J62" i="31"/>
  <c r="J82" i="31"/>
  <c r="M54" i="31" l="1"/>
  <c r="M31" i="31"/>
  <c r="J45" i="31"/>
  <c r="J44" i="31"/>
  <c r="J24" i="31"/>
  <c r="J23" i="31"/>
  <c r="J22" i="31"/>
  <c r="J21" i="31"/>
  <c r="J20" i="31"/>
  <c r="J19" i="31"/>
  <c r="J18" i="31"/>
  <c r="J17" i="31"/>
  <c r="J16" i="31"/>
  <c r="J29" i="31"/>
  <c r="J28" i="31"/>
  <c r="J27" i="31"/>
  <c r="J26" i="31"/>
  <c r="J25" i="31"/>
  <c r="J15" i="31"/>
  <c r="J14" i="31"/>
  <c r="J70" i="31" l="1"/>
  <c r="L36" i="31"/>
  <c r="L85" i="31"/>
  <c r="M85" i="31"/>
  <c r="F85" i="31"/>
  <c r="F93" i="31" s="1"/>
  <c r="G85" i="31"/>
  <c r="G93" i="31" s="1"/>
  <c r="H85" i="31"/>
  <c r="H93" i="31" s="1"/>
  <c r="I85" i="31"/>
  <c r="I93" i="31" s="1"/>
  <c r="K93" i="31"/>
  <c r="J84" i="31"/>
  <c r="J83" i="31"/>
  <c r="J81" i="31"/>
  <c r="J80" i="31"/>
  <c r="J79" i="31"/>
  <c r="J78" i="31"/>
  <c r="J77" i="31"/>
  <c r="J76" i="31"/>
  <c r="J75" i="31"/>
  <c r="J74" i="31"/>
  <c r="J73" i="31"/>
  <c r="J72" i="31"/>
  <c r="J69" i="31"/>
  <c r="J68" i="31"/>
  <c r="M62" i="31"/>
  <c r="L62" i="31"/>
  <c r="K63" i="31"/>
  <c r="F54" i="31"/>
  <c r="F63" i="31" s="1"/>
  <c r="G54" i="31"/>
  <c r="G63" i="31" s="1"/>
  <c r="H54" i="31"/>
  <c r="H63" i="31" s="1"/>
  <c r="I54" i="31"/>
  <c r="I63" i="31" s="1"/>
  <c r="L54" i="31"/>
  <c r="J85" i="31" l="1"/>
  <c r="J93" i="31" s="1"/>
  <c r="L63" i="31"/>
  <c r="L37" i="31"/>
  <c r="M63" i="31"/>
  <c r="J53" i="31" l="1"/>
  <c r="J52" i="31"/>
  <c r="J51" i="31"/>
  <c r="J50" i="31"/>
  <c r="J49" i="31"/>
  <c r="J48" i="31"/>
  <c r="J47" i="31"/>
  <c r="J46" i="31"/>
  <c r="J43" i="31"/>
  <c r="J42" i="31"/>
  <c r="M36" i="31"/>
  <c r="J13" i="31"/>
  <c r="J31" i="31" s="1"/>
  <c r="J54" i="31" l="1"/>
  <c r="J63" i="31" s="1"/>
  <c r="M92" i="31"/>
  <c r="M93" i="31" s="1"/>
  <c r="L92" i="31"/>
  <c r="L93" i="31" s="1"/>
  <c r="K37" i="31"/>
  <c r="G37" i="31"/>
  <c r="H37" i="31"/>
  <c r="I37" i="31"/>
  <c r="F37" i="31"/>
  <c r="M37" i="31" l="1"/>
  <c r="J37" i="31" l="1"/>
  <c r="P37" i="20" l="1"/>
  <c r="O37" i="20"/>
  <c r="M37" i="20"/>
  <c r="L37" i="20"/>
  <c r="J37" i="20"/>
  <c r="I37" i="20"/>
  <c r="G37" i="20"/>
  <c r="F37" i="20"/>
  <c r="D37" i="20"/>
  <c r="C37" i="20"/>
  <c r="B37" i="20"/>
  <c r="N36" i="20"/>
  <c r="K36" i="20"/>
  <c r="H36" i="20"/>
  <c r="N35" i="20"/>
  <c r="K35" i="20"/>
  <c r="H35" i="20"/>
  <c r="N34" i="20"/>
  <c r="K34" i="20"/>
  <c r="H34" i="20"/>
  <c r="N33" i="20"/>
  <c r="K33" i="20"/>
  <c r="H33" i="20"/>
  <c r="N32" i="20"/>
  <c r="K32" i="20"/>
  <c r="H32" i="20"/>
  <c r="N26" i="20"/>
  <c r="M26" i="20"/>
  <c r="K26" i="20"/>
  <c r="J26" i="20"/>
  <c r="H26" i="20"/>
  <c r="G26" i="20"/>
  <c r="F26" i="20"/>
  <c r="O25" i="20"/>
  <c r="L25" i="20"/>
  <c r="I25" i="20"/>
  <c r="O24" i="20"/>
  <c r="L24" i="20"/>
  <c r="I24" i="20"/>
  <c r="O23" i="20"/>
  <c r="L23" i="20"/>
  <c r="I23" i="20"/>
  <c r="O22" i="20"/>
  <c r="L22" i="20"/>
  <c r="I22" i="20"/>
  <c r="O21" i="20"/>
  <c r="L21" i="20"/>
  <c r="I21" i="20"/>
  <c r="O20" i="20"/>
  <c r="L20" i="20"/>
  <c r="I20" i="20"/>
  <c r="O19" i="20"/>
  <c r="L19" i="20"/>
  <c r="I19" i="20"/>
  <c r="O18" i="20"/>
  <c r="L18" i="20"/>
  <c r="I18" i="20"/>
  <c r="O17" i="20"/>
  <c r="L17" i="20"/>
  <c r="I17" i="20"/>
  <c r="O16" i="20"/>
  <c r="L16" i="20"/>
  <c r="I16" i="20"/>
  <c r="O15" i="20"/>
  <c r="L15" i="20"/>
  <c r="I15" i="20"/>
  <c r="O14" i="20"/>
  <c r="L14" i="20"/>
  <c r="I14" i="20"/>
  <c r="O13" i="20"/>
  <c r="L13" i="20"/>
  <c r="I13" i="20"/>
  <c r="O12" i="20"/>
  <c r="L12" i="20"/>
  <c r="I12" i="20"/>
  <c r="O11" i="20"/>
  <c r="N11" i="20"/>
  <c r="M11" i="20"/>
  <c r="L11" i="20"/>
  <c r="K11" i="20"/>
  <c r="J11" i="20"/>
  <c r="Q36" i="20" l="1"/>
  <c r="I26" i="20"/>
  <c r="P13" i="20"/>
  <c r="P17" i="20"/>
  <c r="P21" i="20"/>
  <c r="P25" i="20"/>
  <c r="Q33" i="20"/>
  <c r="P14" i="20"/>
  <c r="P18" i="20"/>
  <c r="P22" i="20"/>
  <c r="N37" i="20"/>
  <c r="Q34" i="20"/>
  <c r="L26" i="20"/>
  <c r="P16" i="20"/>
  <c r="P20" i="20"/>
  <c r="P24" i="20"/>
  <c r="H37" i="20"/>
  <c r="O26" i="20"/>
  <c r="P15" i="20"/>
  <c r="P19" i="20"/>
  <c r="P23" i="20"/>
  <c r="K37" i="20"/>
  <c r="Q35" i="20"/>
  <c r="P12" i="20"/>
  <c r="Q32" i="20"/>
  <c r="Q37" i="20" l="1"/>
  <c r="P26" i="20"/>
</calcChain>
</file>

<file path=xl/sharedStrings.xml><?xml version="1.0" encoding="utf-8"?>
<sst xmlns="http://schemas.openxmlformats.org/spreadsheetml/2006/main" count="368" uniqueCount="151">
  <si>
    <t>Lp.</t>
  </si>
  <si>
    <t>Seminaria</t>
  </si>
  <si>
    <t>Razem</t>
  </si>
  <si>
    <t>Wykłady</t>
  </si>
  <si>
    <t>Podpis Dziekana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</si>
  <si>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</si>
  <si>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</si>
  <si>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</si>
  <si>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</si>
  <si>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</si>
  <si>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</si>
  <si>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</si>
  <si>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</si>
  <si>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</si>
  <si>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</si>
  <si>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</si>
  <si>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</si>
  <si>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</si>
  <si>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</si>
  <si>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Razem:</t>
  </si>
  <si>
    <t>Uwagi</t>
  </si>
  <si>
    <t>Inne obowiązki dydaktyczne</t>
  </si>
  <si>
    <t>Semestr studiów</t>
  </si>
  <si>
    <t>Rodzaj zajęć</t>
  </si>
  <si>
    <t>Liczba punktów ECTS</t>
  </si>
  <si>
    <t>Praktyki zawodowe (rodzaj)</t>
  </si>
  <si>
    <t>A</t>
  </si>
  <si>
    <t>B</t>
  </si>
  <si>
    <t>Ogółem (A+B):</t>
  </si>
  <si>
    <t>Opieka nad kołem naukowym</t>
  </si>
  <si>
    <t>Opieka nad pracami</t>
  </si>
  <si>
    <t>Zajęcia na kursach</t>
  </si>
  <si>
    <t>innych</t>
  </si>
  <si>
    <t>Zajęcia w ramach umów i porozumień</t>
  </si>
  <si>
    <t>Semestr</t>
  </si>
  <si>
    <t>Nazwa przedmiotu</t>
  </si>
  <si>
    <t>razem</t>
  </si>
  <si>
    <t>Dydaktyka</t>
  </si>
  <si>
    <t>Ogółem godziny</t>
  </si>
  <si>
    <t>Nazwa jednostki organizacyjnej</t>
  </si>
  <si>
    <t>Nazwisko i Imię</t>
  </si>
  <si>
    <t>Kierunek studiów</t>
  </si>
  <si>
    <t>Ogółem</t>
  </si>
  <si>
    <t>Podpis Kierownika jednostki SUM</t>
  </si>
  <si>
    <t>Rozliczenie godzin dydaktycznych w roku akdemickim …. / ….</t>
  </si>
  <si>
    <t>Wymiar pensum dydaktycznego</t>
  </si>
  <si>
    <t>Wydział</t>
  </si>
  <si>
    <t>Liczba zrealizowanych godzin</t>
  </si>
  <si>
    <t>liczba godzin</t>
  </si>
  <si>
    <t>liczba grup</t>
  </si>
  <si>
    <t>Załącznik nr 6</t>
  </si>
  <si>
    <t>liczba prac</t>
  </si>
  <si>
    <t>magisterskimi</t>
  </si>
  <si>
    <t>licencjackimi</t>
  </si>
  <si>
    <t>zawodowymi UŚ</t>
  </si>
  <si>
    <t>obligato-
ryjnych do specjalizacji</t>
  </si>
  <si>
    <t>Opieka nad doktorantami</t>
  </si>
  <si>
    <t>Suma</t>
  </si>
  <si>
    <t>Uwagi*</t>
  </si>
  <si>
    <t>* w rubryce "uwagi" należy wpisać liczbę godzin danego przedmiotu, realizowanych w CDiSM</t>
  </si>
  <si>
    <t>Forma zakończenia</t>
  </si>
  <si>
    <t>Ćwiczenia, w tym ćwiczenia kliniczne oraz ćwiczenia w symulacji medycznej</t>
  </si>
  <si>
    <t>Anatomia</t>
  </si>
  <si>
    <t>E</t>
  </si>
  <si>
    <t>Fizjologia</t>
  </si>
  <si>
    <t>Z/o</t>
  </si>
  <si>
    <t>Embriologia i genetyka</t>
  </si>
  <si>
    <t xml:space="preserve">Biochemia i biofizyka </t>
  </si>
  <si>
    <t>Radiologia</t>
  </si>
  <si>
    <t>Farmakologia</t>
  </si>
  <si>
    <t>Patologia</t>
  </si>
  <si>
    <t>Mikrobiologia i parazytologia</t>
  </si>
  <si>
    <t>Psychologia</t>
  </si>
  <si>
    <t>Język angielski</t>
  </si>
  <si>
    <t>E OSCE</t>
  </si>
  <si>
    <t>Ginekologia i opieka ginekologiczna</t>
  </si>
  <si>
    <t>Techniki położnicze i prowadzenie porodu</t>
  </si>
  <si>
    <t>Wychowanie fizyczne</t>
  </si>
  <si>
    <t>Z</t>
  </si>
  <si>
    <t>BHP</t>
  </si>
  <si>
    <t>Choroby wewnętrzne</t>
  </si>
  <si>
    <t>Pediatria i pielęgniarstwo pediatryczne</t>
  </si>
  <si>
    <t>Psychiatria</t>
  </si>
  <si>
    <t>Badania naukowe w położnictwie</t>
  </si>
  <si>
    <t>Socjologia</t>
  </si>
  <si>
    <t>Etyka zawodu położnej</t>
  </si>
  <si>
    <t>Zakażenia szpitalne</t>
  </si>
  <si>
    <t>Organizacja pracy położnej</t>
  </si>
  <si>
    <t>Dietetyka</t>
  </si>
  <si>
    <t>Promocja zdrowia</t>
  </si>
  <si>
    <t>Zdrowie publiczne</t>
  </si>
  <si>
    <t>Prawo medyczne</t>
  </si>
  <si>
    <t>Pedagogika</t>
  </si>
  <si>
    <t>Neonatologia i opieka neonatologiczna</t>
  </si>
  <si>
    <t>Anestezjologia i stany zagrożenia życia</t>
  </si>
  <si>
    <t>Chirurgia</t>
  </si>
  <si>
    <t>Podstawy ratownictwa medycznego</t>
  </si>
  <si>
    <t xml:space="preserve">I - II </t>
  </si>
  <si>
    <t xml:space="preserve">II </t>
  </si>
  <si>
    <t>II</t>
  </si>
  <si>
    <t>I</t>
  </si>
  <si>
    <t xml:space="preserve">E </t>
  </si>
  <si>
    <t>IV</t>
  </si>
  <si>
    <t>III</t>
  </si>
  <si>
    <t>III - IV</t>
  </si>
  <si>
    <t>VI</t>
  </si>
  <si>
    <t>V - VI</t>
  </si>
  <si>
    <t>V</t>
  </si>
  <si>
    <t xml:space="preserve">VI </t>
  </si>
  <si>
    <t>Egz. lic.</t>
  </si>
  <si>
    <t xml:space="preserve">Wydział </t>
  </si>
  <si>
    <r>
      <t xml:space="preserve">Kierunek studiów, forma kształcenia i forma studiów  </t>
    </r>
    <r>
      <rPr>
        <b/>
        <sz val="11"/>
        <color theme="1" tint="0.24994659260841701"/>
        <rFont val="Calibri"/>
        <family val="2"/>
        <charset val="238"/>
        <scheme val="minor"/>
      </rPr>
      <t>Położnictwo, studia I stopnia</t>
    </r>
    <r>
      <rPr>
        <sz val="11"/>
        <color theme="1" tint="0.24994659260841701"/>
        <rFont val="Calibri"/>
        <family val="2"/>
        <charset val="238"/>
        <scheme val="minor"/>
      </rPr>
      <t xml:space="preserve">, </t>
    </r>
    <r>
      <rPr>
        <b/>
        <sz val="11"/>
        <color theme="1" tint="0.24994659260841701"/>
        <rFont val="Calibri"/>
        <family val="2"/>
        <charset val="238"/>
        <scheme val="minor"/>
      </rPr>
      <t>stacjonarne</t>
    </r>
    <r>
      <rPr>
        <sz val="11"/>
        <color theme="1" tint="0.24994659260841701"/>
        <rFont val="Calibri"/>
        <family val="2"/>
        <charset val="238"/>
        <scheme val="minor"/>
      </rPr>
      <t>,</t>
    </r>
    <r>
      <rPr>
        <b/>
        <sz val="11"/>
        <color theme="1" tint="0.24994659260841701"/>
        <rFont val="Calibri"/>
        <family val="2"/>
        <charset val="238"/>
        <scheme val="minor"/>
      </rPr>
      <t xml:space="preserve"> profil praktyczny</t>
    </r>
  </si>
  <si>
    <t>Rehabilitacja w położnictwie, neonatologii i ginekologii</t>
  </si>
  <si>
    <t>Przygotowanie do egzaminu dyplomowego - seminarium licencjackie</t>
  </si>
  <si>
    <t>Położnictwo i opieka położnicza</t>
  </si>
  <si>
    <t xml:space="preserve">9. </t>
  </si>
  <si>
    <t xml:space="preserve">11. </t>
  </si>
  <si>
    <t xml:space="preserve">12. </t>
  </si>
  <si>
    <t xml:space="preserve">13. </t>
  </si>
  <si>
    <t xml:space="preserve">14. </t>
  </si>
  <si>
    <t xml:space="preserve">15. </t>
  </si>
  <si>
    <t xml:space="preserve">16. </t>
  </si>
  <si>
    <t xml:space="preserve">17. </t>
  </si>
  <si>
    <t xml:space="preserve">18. </t>
  </si>
  <si>
    <t xml:space="preserve">Wykłady </t>
  </si>
  <si>
    <t>zajęcia praktyczne</t>
  </si>
  <si>
    <t xml:space="preserve">Ogółem liczba godzin </t>
  </si>
  <si>
    <t>V-VI</t>
  </si>
  <si>
    <t>Razem I rok:</t>
  </si>
  <si>
    <r>
      <t xml:space="preserve">Cykl kształcenia </t>
    </r>
    <r>
      <rPr>
        <b/>
        <sz val="11"/>
        <rFont val="Calibri"/>
        <family val="2"/>
        <charset val="238"/>
        <scheme val="minor"/>
      </rPr>
      <t>2025 - 2028</t>
    </r>
  </si>
  <si>
    <t>Plan studiów z podziałem na lata kształcenia od roku akademickiego 2025/2026 cykl kształcenia 2025-2028</t>
  </si>
  <si>
    <t>III-IV</t>
  </si>
  <si>
    <t>Opieka położnej w podstawowej opiece zdrowotnej</t>
  </si>
  <si>
    <t>Zasoby i system informacji w ochronie zdrowia</t>
  </si>
  <si>
    <t xml:space="preserve">V </t>
  </si>
  <si>
    <t>Podstawy praktyki zawodowej położnej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</si>
  <si>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</si>
  <si>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</si>
  <si>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</si>
  <si>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</si>
  <si>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</si>
  <si>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</si>
  <si>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</si>
  <si>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</si>
  <si>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10. </t>
  </si>
  <si>
    <t>Badanie fizykalne w praktyce zawodowej położnej</t>
  </si>
  <si>
    <t>ROK I  2025/2026</t>
  </si>
  <si>
    <t xml:space="preserve">ROK II 2026/2027 </t>
  </si>
  <si>
    <t>ROK III 2027/2028</t>
  </si>
  <si>
    <t xml:space="preserve">Przedmiot do wyboru:                                                                                    1. Język migowy                                                                                       2. Telemedycyna i e-zdrowie                                                         </t>
  </si>
  <si>
    <t>Współpraca i komunikacja w zespole interprofesjonalnym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</si>
</sst>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color theme="1" tint="0.24994659260841701"/>
      <name val="Calibri"/>
      <family val="2"/>
      <charset val="238"/>
      <scheme val="minor"/>
    </font>
    <font>
      <sz val="11"/>
      <color theme="1" tint="0.24994659260841701"/>
      <name val="Calibri"/>
      <family val="2"/>
      <charset val="238"/>
      <scheme val="minor"/>
    </font>
    <font>
      <sz val="12"/>
      <color theme="1" tint="0.24994659260841701"/>
      <name val="Calibri"/>
      <family val="2"/>
      <charset val="238"/>
      <scheme val="minor"/>
    </font>
    <font>
      <sz val="11"/>
      <color theme="1" tint="0.24994659260841701"/>
      <name val="Czcionka tekstu podstawowego"/>
      <family val="2"/>
      <charset val="238"/>
    </font>
    <font>
      <sz val="10"/>
      <color theme="1" tint="0.24994659260841701"/>
      <name val="Calibri"/>
      <family val="2"/>
      <charset val="238"/>
      <scheme val="minor"/>
    </font>
    <font>
      <sz val="9"/>
      <color theme="1" tint="0.24994659260841701"/>
      <name val="Calibri"/>
      <family val="2"/>
      <charset val="238"/>
      <scheme val="minor"/>
    </font>
    <font>
      <b/>
      <sz val="11"/>
      <color theme="1" tint="0.2499465926084170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 tint="0.2499465926084170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Czcionka tekstu podstawowego"/>
      <family val="2"/>
      <charset val="238"/>
    </font>
    <font>
      <sz val="11"/>
      <color rgb="FFFF00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48118533890809E-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2" tint="-0.24994659260841701"/>
        <bgColor indexed="64"/>
      </patternFill>
    </fill>
    <fill>
      <gradientFill degree="180">
        <stop position="0">
          <color theme="0"/>
        </stop>
        <stop position="1">
          <color theme="2" tint="-9.8025452436902985E-2"/>
        </stop>
      </gradient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/>
      <diagonal/>
    </border>
    <border>
      <left/>
      <right/>
      <top style="thin">
        <color theme="1" tint="0.24994659260841701"/>
      </top>
      <bottom/>
      <diagonal/>
    </border>
    <border>
      <left/>
      <right style="thin">
        <color theme="1" tint="0.24994659260841701"/>
      </right>
      <top style="thin">
        <color theme="1" tint="0.24994659260841701"/>
      </top>
      <bottom/>
      <diagonal/>
    </border>
    <border>
      <left style="thin">
        <color theme="1" tint="0.24994659260841701"/>
      </left>
      <right/>
      <top/>
      <bottom style="thin">
        <color theme="1" tint="0.24994659260841701"/>
      </bottom>
      <diagonal/>
    </border>
    <border>
      <left/>
      <right/>
      <top/>
      <bottom style="thin">
        <color theme="1" tint="0.24994659260841701"/>
      </bottom>
      <diagonal/>
    </border>
    <border>
      <left/>
      <right style="thin">
        <color theme="1" tint="0.24994659260841701"/>
      </right>
      <top/>
      <bottom style="thin">
        <color theme="1" tint="0.24994659260841701"/>
      </bottom>
      <diagonal/>
    </border>
    <border>
      <left style="thin">
        <color theme="1" tint="0.24994659260841701"/>
      </left>
      <right/>
      <top style="thin">
        <color theme="1" tint="0.24994659260841701"/>
      </top>
      <bottom style="thin">
        <color theme="1" tint="0.24994659260841701"/>
      </bottom>
      <diagonal/>
    </border>
    <border>
      <left/>
      <right/>
      <top style="thin">
        <color theme="1" tint="0.24994659260841701"/>
      </top>
      <bottom style="thin">
        <color theme="1" tint="0.24994659260841701"/>
      </bottom>
      <diagonal/>
    </border>
    <border>
      <left/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/>
    </border>
    <border diagonalUp="1" diagonalDown="1">
      <left style="thin">
        <color theme="1" tint="0.24994659260841701"/>
      </left>
      <right style="thin">
        <color theme="1" tint="0.24994659260841701"/>
      </right>
      <top style="thin">
        <color theme="1" tint="0.24994659260841701"/>
      </top>
      <bottom style="thin">
        <color theme="1" tint="0.24994659260841701"/>
      </bottom>
      <diagonal style="thin">
        <color theme="1" tint="0.499984740745262"/>
      </diagonal>
    </border>
    <border>
      <left style="thin">
        <color theme="1" tint="0.24994659260841701"/>
      </left>
      <right style="thin">
        <color theme="1" tint="0.24994659260841701"/>
      </right>
      <top/>
      <bottom/>
      <diagonal/>
    </border>
    <border>
      <left style="thin">
        <color theme="1" tint="0.24994659260841701"/>
      </left>
      <right/>
      <top/>
      <bottom/>
      <diagonal/>
    </border>
    <border>
      <left/>
      <right style="thin">
        <color theme="1" tint="0.2499465926084170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 tint="0.24994659260841701"/>
      </left>
      <right style="thin">
        <color theme="1" tint="0.24994659260841701"/>
      </right>
      <top style="thin">
        <color auto="1"/>
      </top>
      <bottom style="thin">
        <color auto="1"/>
      </bottom>
      <diagonal/>
    </border>
    <border>
      <left style="thin">
        <color theme="1" tint="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theme="1" tint="0.24994659260841701"/>
      </left>
      <right/>
      <top style="thin">
        <color theme="2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2499465926084170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6" fillId="0" borderId="0"/>
    <xf numFmtId="0" fontId="17" fillId="0" borderId="0"/>
  </cellStyleXfs>
  <cellXfs count="165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Continuous" vertical="top"/>
    </xf>
    <xf numFmtId="0" fontId="5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8" fillId="2" borderId="11" xfId="0" applyFont="1" applyFill="1" applyBorder="1"/>
    <xf numFmtId="0" fontId="8" fillId="0" borderId="2" xfId="0" applyFont="1" applyBorder="1" applyAlignment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0" fontId="8" fillId="3" borderId="11" xfId="0" applyFont="1" applyFill="1" applyBorder="1"/>
    <xf numFmtId="0" fontId="8" fillId="3" borderId="12" xfId="0" applyFont="1" applyFill="1" applyBorder="1"/>
    <xf numFmtId="0" fontId="8" fillId="3" borderId="1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8" fillId="4" borderId="11" xfId="0" applyFont="1" applyFill="1" applyBorder="1"/>
    <xf numFmtId="0" fontId="8" fillId="4" borderId="12" xfId="0" applyFont="1" applyFill="1" applyBorder="1"/>
    <xf numFmtId="0" fontId="8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/>
    <xf numFmtId="0" fontId="8" fillId="5" borderId="11" xfId="0" applyFont="1" applyFill="1" applyBorder="1" applyAlignment="1">
      <alignment horizontal="centerContinuous" vertical="center"/>
    </xf>
    <xf numFmtId="0" fontId="8" fillId="5" borderId="12" xfId="0" applyFont="1" applyFill="1" applyBorder="1" applyAlignment="1">
      <alignment horizontal="centerContinuous" vertical="center"/>
    </xf>
    <xf numFmtId="0" fontId="8" fillId="5" borderId="2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Continuous" vertical="center"/>
    </xf>
    <xf numFmtId="0" fontId="8" fillId="5" borderId="2" xfId="0" applyFont="1" applyFill="1" applyBorder="1" applyAlignment="1">
      <alignment vertical="center"/>
    </xf>
    <xf numFmtId="0" fontId="8" fillId="5" borderId="14" xfId="0" applyFont="1" applyFill="1" applyBorder="1"/>
    <xf numFmtId="0" fontId="7" fillId="0" borderId="1" xfId="0" applyFont="1" applyBorder="1" applyAlignment="1">
      <alignment horizontal="center" vertical="top"/>
    </xf>
    <xf numFmtId="0" fontId="9" fillId="0" borderId="0" xfId="0" applyFont="1"/>
    <xf numFmtId="0" fontId="8" fillId="3" borderId="12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Continuous" vertical="center"/>
    </xf>
    <xf numFmtId="0" fontId="8" fillId="0" borderId="4" xfId="0" applyFont="1" applyBorder="1" applyAlignment="1">
      <alignment horizontal="center" vertical="center"/>
    </xf>
    <xf numFmtId="0" fontId="8" fillId="5" borderId="12" xfId="0" applyFont="1" applyFill="1" applyBorder="1" applyAlignment="1">
      <alignment horizontal="centerContinuous" vertical="center" wrapText="1"/>
    </xf>
    <xf numFmtId="0" fontId="8" fillId="5" borderId="16" xfId="0" applyFont="1" applyFill="1" applyBorder="1" applyAlignment="1">
      <alignment horizontal="centerContinuous" vertical="center"/>
    </xf>
    <xf numFmtId="0" fontId="8" fillId="5" borderId="9" xfId="0" applyFont="1" applyFill="1" applyBorder="1" applyAlignment="1">
      <alignment horizontal="centerContinuous" vertical="center"/>
    </xf>
    <xf numFmtId="0" fontId="8" fillId="5" borderId="10" xfId="0" applyFont="1" applyFill="1" applyBorder="1" applyAlignment="1">
      <alignment horizontal="centerContinuous" vertical="center"/>
    </xf>
    <xf numFmtId="0" fontId="8" fillId="3" borderId="2" xfId="0" applyFont="1" applyFill="1" applyBorder="1" applyAlignment="1">
      <alignment vertical="center"/>
    </xf>
    <xf numFmtId="0" fontId="11" fillId="3" borderId="11" xfId="0" applyFont="1" applyFill="1" applyBorder="1"/>
    <xf numFmtId="0" fontId="11" fillId="4" borderId="11" xfId="0" applyFont="1" applyFill="1" applyBorder="1"/>
    <xf numFmtId="0" fontId="8" fillId="0" borderId="3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4" borderId="12" xfId="0" applyFont="1" applyFill="1" applyBorder="1" applyAlignment="1">
      <alignment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0" fontId="10" fillId="5" borderId="9" xfId="0" applyFont="1" applyFill="1" applyBorder="1" applyAlignment="1">
      <alignment horizontal="centerContinuous" vertical="center"/>
    </xf>
    <xf numFmtId="0" fontId="10" fillId="5" borderId="10" xfId="0" applyFont="1" applyFill="1" applyBorder="1" applyAlignment="1">
      <alignment horizontal="centerContinuous" vertical="center"/>
    </xf>
    <xf numFmtId="0" fontId="8" fillId="0" borderId="22" xfId="0" applyFont="1" applyBorder="1"/>
    <xf numFmtId="0" fontId="4" fillId="0" borderId="0" xfId="0" applyFont="1"/>
    <xf numFmtId="0" fontId="8" fillId="7" borderId="16" xfId="0" applyFont="1" applyFill="1" applyBorder="1"/>
    <xf numFmtId="0" fontId="8" fillId="7" borderId="17" xfId="0" applyFont="1" applyFill="1" applyBorder="1"/>
    <xf numFmtId="0" fontId="8" fillId="9" borderId="2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>
      <alignment horizontal="center" vertical="center" wrapText="1"/>
    </xf>
    <xf numFmtId="0" fontId="7" fillId="8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7" borderId="0" xfId="0" applyFont="1" applyFill="1"/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7" fillId="8" borderId="15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8" fillId="3" borderId="24" xfId="0" applyFont="1" applyFill="1" applyBorder="1"/>
    <xf numFmtId="0" fontId="8" fillId="5" borderId="6" xfId="0" applyFont="1" applyFill="1" applyBorder="1" applyAlignment="1">
      <alignment horizontal="centerContinuous" vertical="center"/>
    </xf>
    <xf numFmtId="0" fontId="8" fillId="7" borderId="26" xfId="0" applyFont="1" applyFill="1" applyBorder="1"/>
    <xf numFmtId="0" fontId="8" fillId="7" borderId="27" xfId="0" applyFont="1" applyFill="1" applyBorder="1"/>
    <xf numFmtId="0" fontId="8" fillId="5" borderId="25" xfId="0" applyFont="1" applyFill="1" applyBorder="1" applyAlignment="1">
      <alignment vertical="center"/>
    </xf>
    <xf numFmtId="0" fontId="6" fillId="0" borderId="2" xfId="0" applyFont="1" applyBorder="1"/>
    <xf numFmtId="0" fontId="8" fillId="10" borderId="5" xfId="0" applyFont="1" applyFill="1" applyBorder="1"/>
    <xf numFmtId="0" fontId="8" fillId="10" borderId="6" xfId="0" applyFont="1" applyFill="1" applyBorder="1"/>
    <xf numFmtId="0" fontId="8" fillId="10" borderId="15" xfId="0" applyFont="1" applyFill="1" applyBorder="1" applyAlignment="1">
      <alignment horizontal="center"/>
    </xf>
    <xf numFmtId="0" fontId="8" fillId="10" borderId="4" xfId="0" applyFont="1" applyFill="1" applyBorder="1" applyAlignment="1">
      <alignment horizontal="center"/>
    </xf>
    <xf numFmtId="0" fontId="8" fillId="10" borderId="17" xfId="0" applyFont="1" applyFill="1" applyBorder="1" applyAlignment="1">
      <alignment horizontal="center"/>
    </xf>
    <xf numFmtId="0" fontId="8" fillId="10" borderId="16" xfId="0" applyFont="1" applyFill="1" applyBorder="1" applyAlignment="1">
      <alignment horizontal="center"/>
    </xf>
    <xf numFmtId="0" fontId="11" fillId="11" borderId="2" xfId="0" applyFont="1" applyFill="1" applyBorder="1" applyAlignment="1">
      <alignment horizontal="center" vertical="center" wrapText="1"/>
    </xf>
    <xf numFmtId="0" fontId="8" fillId="5" borderId="11" xfId="0" applyFont="1" applyFill="1" applyBorder="1" applyAlignment="1">
      <alignment vertical="center"/>
    </xf>
    <xf numFmtId="0" fontId="8" fillId="11" borderId="11" xfId="0" applyFont="1" applyFill="1" applyBorder="1"/>
    <xf numFmtId="0" fontId="8" fillId="11" borderId="12" xfId="0" applyFont="1" applyFill="1" applyBorder="1"/>
    <xf numFmtId="0" fontId="8" fillId="11" borderId="4" xfId="0" applyFont="1" applyFill="1" applyBorder="1" applyAlignment="1">
      <alignment horizontal="center"/>
    </xf>
    <xf numFmtId="0" fontId="8" fillId="0" borderId="23" xfId="0" applyFont="1" applyBorder="1" applyAlignment="1">
      <alignment horizontal="center" vertical="center"/>
    </xf>
    <xf numFmtId="0" fontId="8" fillId="10" borderId="2" xfId="0" applyFont="1" applyFill="1" applyBorder="1" applyAlignment="1">
      <alignment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" fillId="0" borderId="0" xfId="0" applyFont="1"/>
    <xf numFmtId="0" fontId="19" fillId="0" borderId="0" xfId="0" applyFont="1"/>
    <xf numFmtId="0" fontId="8" fillId="0" borderId="11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1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13" xfId="0" applyFon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13" fillId="11" borderId="5" xfId="0" applyFont="1" applyFill="1" applyBorder="1" applyAlignment="1">
      <alignment horizontal="center" vertical="center" wrapText="1"/>
    </xf>
    <xf numFmtId="0" fontId="13" fillId="11" borderId="6" xfId="0" applyFont="1" applyFill="1" applyBorder="1" applyAlignment="1">
      <alignment horizontal="center" vertical="center" wrapText="1"/>
    </xf>
    <xf numFmtId="0" fontId="13" fillId="11" borderId="7" xfId="0" applyFont="1" applyFill="1" applyBorder="1" applyAlignment="1">
      <alignment horizontal="center" vertical="center" wrapText="1"/>
    </xf>
    <xf numFmtId="0" fontId="13" fillId="11" borderId="8" xfId="0" applyFont="1" applyFill="1" applyBorder="1" applyAlignment="1">
      <alignment horizontal="center" vertical="center" wrapText="1"/>
    </xf>
    <xf numFmtId="0" fontId="13" fillId="11" borderId="9" xfId="0" applyFont="1" applyFill="1" applyBorder="1" applyAlignment="1">
      <alignment horizontal="center" vertical="center" wrapText="1"/>
    </xf>
    <xf numFmtId="0" fontId="13" fillId="11" borderId="1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8" fillId="11" borderId="3" xfId="0" applyFont="1" applyFill="1" applyBorder="1" applyAlignment="1">
      <alignment horizontal="center" vertical="center" wrapText="1"/>
    </xf>
    <xf numFmtId="0" fontId="8" fillId="11" borderId="4" xfId="0" applyFont="1" applyFill="1" applyBorder="1" applyAlignment="1">
      <alignment horizontal="center"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2" fillId="11" borderId="10" xfId="0" applyFont="1" applyFill="1" applyBorder="1" applyAlignment="1">
      <alignment horizontal="center" vertical="center" wrapText="1"/>
    </xf>
    <xf numFmtId="0" fontId="12" fillId="11" borderId="3" xfId="0" applyFont="1" applyFill="1" applyBorder="1" applyAlignment="1">
      <alignment horizontal="center" vertical="center" wrapText="1"/>
    </xf>
    <xf numFmtId="0" fontId="12" fillId="11" borderId="4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8" fillId="10" borderId="11" xfId="0" applyFont="1" applyFill="1" applyBorder="1" applyAlignment="1">
      <alignment vertical="center" wrapText="1"/>
    </xf>
    <xf numFmtId="0" fontId="0" fillId="10" borderId="12" xfId="0" applyFill="1" applyBorder="1" applyAlignment="1">
      <alignment vertical="center" wrapText="1"/>
    </xf>
    <xf numFmtId="0" fontId="0" fillId="10" borderId="13" xfId="0" applyFill="1" applyBorder="1" applyAlignment="1">
      <alignment vertical="center" wrapText="1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11" borderId="2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7" fillId="8" borderId="11" xfId="0" applyFont="1" applyFill="1" applyBorder="1" applyAlignment="1">
      <alignment horizontal="center" vertical="center" wrapText="1"/>
    </xf>
    <xf numFmtId="0" fontId="7" fillId="8" borderId="12" xfId="0" applyFont="1" applyFill="1" applyBorder="1" applyAlignment="1">
      <alignment horizontal="center" vertical="center" wrapText="1"/>
    </xf>
    <xf numFmtId="0" fontId="7" fillId="8" borderId="13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0" fillId="0" borderId="13" xfId="0" applyFont="1" applyBorder="1" applyAlignment="1">
      <alignment vertical="center" wrapText="1"/>
    </xf>
    <xf numFmtId="0" fontId="8" fillId="6" borderId="18" xfId="0" applyFont="1" applyFill="1" applyBorder="1"/>
    <xf numFmtId="0" fontId="10" fillId="6" borderId="18" xfId="0" applyFont="1" applyFill="1" applyBorder="1"/>
    <xf numFmtId="0" fontId="10" fillId="6" borderId="20" xfId="0" applyFont="1" applyFill="1" applyBorder="1"/>
    <xf numFmtId="0" fontId="10" fillId="0" borderId="19" xfId="0" applyFont="1" applyBorder="1"/>
    <xf numFmtId="0" fontId="8" fillId="3" borderId="11" xfId="0" applyFont="1" applyFill="1" applyBorder="1" applyAlignment="1">
      <alignment vertical="center" wrapText="1"/>
    </xf>
    <xf numFmtId="0" fontId="10" fillId="3" borderId="13" xfId="0" applyFont="1" applyFill="1" applyBorder="1" applyAlignment="1">
      <alignment vertical="center" wrapText="1"/>
    </xf>
    <xf numFmtId="0" fontId="8" fillId="5" borderId="15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0" fontId="10" fillId="5" borderId="15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8" fillId="5" borderId="15" xfId="0" applyFont="1" applyFill="1" applyBorder="1" applyAlignment="1">
      <alignment horizontal="center" vertical="center" wrapText="1"/>
    </xf>
    <xf numFmtId="0" fontId="10" fillId="0" borderId="4" xfId="0" applyFont="1" applyBorder="1"/>
    <xf numFmtId="0" fontId="10" fillId="0" borderId="15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8" fillId="5" borderId="11" xfId="0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/>
    </xf>
    <xf numFmtId="0" fontId="8" fillId="5" borderId="15" xfId="0" applyFont="1" applyFill="1" applyBorder="1" applyAlignment="1">
      <alignment vertical="center"/>
    </xf>
    <xf numFmtId="0" fontId="10" fillId="5" borderId="4" xfId="0" applyFont="1" applyFill="1" applyBorder="1" applyAlignment="1">
      <alignment vertical="center"/>
    </xf>
    <xf numFmtId="0" fontId="8" fillId="5" borderId="16" xfId="0" applyFont="1" applyFill="1" applyBorder="1" applyAlignment="1">
      <alignment horizontal="center" vertical="center" wrapText="1"/>
    </xf>
    <xf numFmtId="0" fontId="10" fillId="0" borderId="17" xfId="0" applyFont="1" applyBorder="1" applyAlignment="1">
      <alignment wrapText="1"/>
    </xf>
    <xf numFmtId="0" fontId="10" fillId="5" borderId="8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9" defaultPivotStyle="PivotStyleLight16"/>
  <colors>
    <mruColors>
      <color rgb="FFD8E4BC"/>
      <color rgb="FF000000"/>
      <color rgb="FF819E40"/>
      <color rgb="FFB0C979"/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4"/>
  <sheetViews>
    <sheetView showGridLines="0" tabSelected="1" view="pageBreakPreview" topLeftCell="A64" zoomScaleNormal="100" zoomScaleSheetLayoutView="100" workbookViewId="0">
      <selection activeCell="N19" sqref="N19"/>
    </sheetView>
  </sheetViews>
  <sheetFormatPr defaultColWidth="9" defaultRowHeight="15"/>
  <cols>
    <col min="1" max="3" width="3.125" style="1" customWidth="1"/>
    <col min="4" max="4" width="39.625" style="1" customWidth="1"/>
    <col min="5" max="5" width="8.375" style="61" customWidth="1"/>
    <col min="6" max="6" width="7.5" style="1" bestFit="1" customWidth="1"/>
    <col min="7" max="7" width="8.625" style="1" bestFit="1" customWidth="1"/>
    <col min="8" max="8" width="10.5" style="1" customWidth="1"/>
    <col min="9" max="9" width="9.25" style="1" bestFit="1" customWidth="1"/>
    <col min="10" max="10" width="8.75" style="1" customWidth="1"/>
    <col min="11" max="11" width="10.625" style="1" customWidth="1"/>
    <col min="12" max="12" width="8.75" style="1" customWidth="1"/>
    <col min="13" max="13" width="9" style="1"/>
    <col min="14" max="14" width="20.875" style="1" customWidth="1"/>
    <col min="15" max="15" width="9" style="1"/>
    <col min="16" max="16" width="19.625" style="1" customWidth="1"/>
    <col min="17" max="16384" width="9" style="1"/>
  </cols>
  <sheetData>
    <row r="1" spans="1:13">
      <c r="A1" s="5"/>
      <c r="B1" s="5"/>
      <c r="C1" s="5"/>
      <c r="D1" s="5"/>
      <c r="E1" s="62"/>
      <c r="F1" s="5"/>
      <c r="G1" s="5"/>
      <c r="H1" s="5"/>
      <c r="I1" s="5"/>
      <c r="J1" s="5"/>
      <c r="K1" s="5"/>
      <c r="L1" s="5"/>
    </row>
    <row r="2" spans="1:13">
      <c r="A2" s="5"/>
      <c r="B2" s="5"/>
      <c r="C2" s="5"/>
      <c r="D2" s="5"/>
      <c r="E2" s="62"/>
      <c r="F2" s="5"/>
      <c r="G2" s="5"/>
      <c r="H2" s="5"/>
      <c r="I2" s="5"/>
      <c r="J2" s="5"/>
      <c r="K2" s="5"/>
      <c r="L2" s="5"/>
    </row>
    <row r="3" spans="1:13" ht="15.75">
      <c r="A3" s="113" t="s">
        <v>130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13">
      <c r="A4" s="5"/>
      <c r="B4" s="5"/>
      <c r="C4" s="5"/>
      <c r="D4" s="5"/>
      <c r="E4" s="62"/>
      <c r="F4" s="5"/>
      <c r="G4" s="5"/>
      <c r="H4" s="5"/>
      <c r="I4" s="5"/>
      <c r="J4" s="5"/>
      <c r="K4" s="5"/>
      <c r="L4" s="5"/>
    </row>
    <row r="5" spans="1:13">
      <c r="A5" s="5" t="s">
        <v>110</v>
      </c>
      <c r="B5" s="5"/>
      <c r="C5" s="5"/>
      <c r="D5" s="5"/>
      <c r="E5" s="62"/>
      <c r="F5" s="5"/>
      <c r="G5" s="5"/>
      <c r="H5" s="5"/>
      <c r="I5" s="5"/>
      <c r="J5" s="5"/>
      <c r="K5" s="5"/>
      <c r="L5" s="5"/>
    </row>
    <row r="6" spans="1:13">
      <c r="A6" s="5" t="s">
        <v>111</v>
      </c>
      <c r="B6" s="5"/>
      <c r="C6" s="5"/>
      <c r="D6" s="5"/>
      <c r="E6" s="62"/>
      <c r="F6" s="5"/>
      <c r="G6" s="5"/>
      <c r="H6" s="5"/>
      <c r="I6" s="5"/>
      <c r="J6" s="5"/>
      <c r="K6" s="5"/>
      <c r="L6" s="5"/>
    </row>
    <row r="7" spans="1:13">
      <c r="A7" s="5" t="s">
        <v>129</v>
      </c>
      <c r="B7" s="5"/>
      <c r="C7" s="5"/>
      <c r="D7" s="5"/>
      <c r="E7" s="2"/>
      <c r="F7" s="2"/>
      <c r="G7" s="2"/>
      <c r="H7" s="2"/>
      <c r="I7" s="2"/>
      <c r="J7" s="5"/>
      <c r="K7" s="5"/>
      <c r="L7" s="5"/>
    </row>
    <row r="8" spans="1:13" ht="9.75" customHeight="1">
      <c r="A8" s="5"/>
      <c r="B8" s="5"/>
      <c r="C8" s="5"/>
      <c r="D8" s="5"/>
      <c r="E8" s="62"/>
      <c r="F8" s="5"/>
      <c r="G8" s="5"/>
      <c r="H8" s="5"/>
      <c r="I8" s="5"/>
      <c r="J8" s="5"/>
      <c r="K8" s="5"/>
      <c r="L8" s="5"/>
    </row>
    <row r="9" spans="1:13" ht="36.75" customHeight="1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</row>
    <row r="10" spans="1:13" ht="18.75" customHeight="1">
      <c r="A10" s="114" t="s">
        <v>0</v>
      </c>
      <c r="B10" s="107" t="s">
        <v>146</v>
      </c>
      <c r="C10" s="108"/>
      <c r="D10" s="109"/>
      <c r="E10" s="114" t="s">
        <v>22</v>
      </c>
      <c r="F10" s="127" t="s">
        <v>23</v>
      </c>
      <c r="G10" s="127"/>
      <c r="H10" s="127"/>
      <c r="I10" s="127"/>
      <c r="J10" s="116" t="s">
        <v>126</v>
      </c>
      <c r="K10" s="118" t="s">
        <v>60</v>
      </c>
      <c r="L10" s="114" t="s">
        <v>24</v>
      </c>
      <c r="M10" s="125" t="s">
        <v>58</v>
      </c>
    </row>
    <row r="11" spans="1:13" s="61" customFormat="1" ht="124.5" customHeight="1">
      <c r="A11" s="115"/>
      <c r="B11" s="110"/>
      <c r="C11" s="111"/>
      <c r="D11" s="112"/>
      <c r="E11" s="115"/>
      <c r="F11" s="67" t="s">
        <v>124</v>
      </c>
      <c r="G11" s="67" t="s">
        <v>1</v>
      </c>
      <c r="H11" s="83" t="s">
        <v>61</v>
      </c>
      <c r="I11" s="67" t="s">
        <v>125</v>
      </c>
      <c r="J11" s="117"/>
      <c r="K11" s="119"/>
      <c r="L11" s="115"/>
      <c r="M11" s="126"/>
    </row>
    <row r="12" spans="1:13" ht="14.45" customHeight="1">
      <c r="A12" s="60">
        <v>1</v>
      </c>
      <c r="B12" s="130">
        <v>2</v>
      </c>
      <c r="C12" s="131"/>
      <c r="D12" s="132"/>
      <c r="E12" s="59">
        <v>3</v>
      </c>
      <c r="F12" s="60">
        <v>4</v>
      </c>
      <c r="G12" s="60">
        <v>5</v>
      </c>
      <c r="H12" s="60">
        <v>6</v>
      </c>
      <c r="I12" s="60">
        <v>7</v>
      </c>
      <c r="J12" s="59">
        <v>8</v>
      </c>
      <c r="K12" s="59">
        <v>9</v>
      </c>
      <c r="L12" s="68">
        <v>10</v>
      </c>
      <c r="M12" s="68">
        <v>11</v>
      </c>
    </row>
    <row r="13" spans="1:13" ht="14.45" customHeight="1">
      <c r="A13" s="54" t="s">
        <v>136</v>
      </c>
      <c r="B13" s="99" t="s">
        <v>79</v>
      </c>
      <c r="C13" s="100"/>
      <c r="D13" s="101"/>
      <c r="E13" s="20" t="s">
        <v>100</v>
      </c>
      <c r="F13" s="20">
        <v>4</v>
      </c>
      <c r="G13" s="20"/>
      <c r="H13" s="20"/>
      <c r="I13" s="20"/>
      <c r="J13" s="58">
        <f>SUM(F13:I13)</f>
        <v>4</v>
      </c>
      <c r="K13" s="20" t="s">
        <v>78</v>
      </c>
      <c r="L13" s="20"/>
      <c r="M13" s="12"/>
    </row>
    <row r="14" spans="1:13" ht="14.45" customHeight="1">
      <c r="A14" s="54" t="s">
        <v>137</v>
      </c>
      <c r="B14" s="99" t="s">
        <v>84</v>
      </c>
      <c r="C14" s="102"/>
      <c r="D14" s="103"/>
      <c r="E14" s="20" t="s">
        <v>100</v>
      </c>
      <c r="F14" s="20">
        <v>15</v>
      </c>
      <c r="G14" s="20">
        <v>5</v>
      </c>
      <c r="H14" s="20"/>
      <c r="I14" s="20"/>
      <c r="J14" s="58">
        <f>SUM(F14:I14)</f>
        <v>20</v>
      </c>
      <c r="K14" s="20" t="s">
        <v>65</v>
      </c>
      <c r="L14" s="20">
        <v>1</v>
      </c>
      <c r="M14" s="12"/>
    </row>
    <row r="15" spans="1:13" ht="14.45" customHeight="1">
      <c r="A15" s="54" t="s">
        <v>138</v>
      </c>
      <c r="B15" s="99" t="s">
        <v>71</v>
      </c>
      <c r="C15" s="100"/>
      <c r="D15" s="101"/>
      <c r="E15" s="20" t="s">
        <v>100</v>
      </c>
      <c r="F15" s="20">
        <v>11</v>
      </c>
      <c r="G15" s="20">
        <v>10</v>
      </c>
      <c r="H15" s="20">
        <v>5</v>
      </c>
      <c r="I15" s="20"/>
      <c r="J15" s="58">
        <f>SUM(F15:I15)</f>
        <v>26</v>
      </c>
      <c r="K15" s="20" t="s">
        <v>65</v>
      </c>
      <c r="L15" s="20">
        <v>1</v>
      </c>
      <c r="M15" s="12"/>
    </row>
    <row r="16" spans="1:13" ht="16.149999999999999" customHeight="1">
      <c r="A16" s="54" t="s">
        <v>140</v>
      </c>
      <c r="B16" s="104" t="s">
        <v>62</v>
      </c>
      <c r="C16" s="105"/>
      <c r="D16" s="106"/>
      <c r="E16" s="20" t="s">
        <v>97</v>
      </c>
      <c r="F16" s="20">
        <v>22</v>
      </c>
      <c r="G16" s="20"/>
      <c r="H16" s="20">
        <v>45</v>
      </c>
      <c r="I16" s="20"/>
      <c r="J16" s="58">
        <f t="shared" ref="J16:J24" si="0">SUM(F16:I16)</f>
        <v>67</v>
      </c>
      <c r="K16" s="20" t="s">
        <v>63</v>
      </c>
      <c r="L16" s="20">
        <v>4</v>
      </c>
      <c r="M16" s="12"/>
    </row>
    <row r="17" spans="1:14" ht="16.899999999999999" customHeight="1">
      <c r="A17" s="54" t="s">
        <v>141</v>
      </c>
      <c r="B17" s="99" t="s">
        <v>64</v>
      </c>
      <c r="C17" s="100"/>
      <c r="D17" s="101"/>
      <c r="E17" s="20" t="s">
        <v>97</v>
      </c>
      <c r="F17" s="20">
        <v>22</v>
      </c>
      <c r="G17" s="20">
        <v>10</v>
      </c>
      <c r="H17" s="20">
        <v>20</v>
      </c>
      <c r="I17" s="20"/>
      <c r="J17" s="58">
        <f t="shared" si="0"/>
        <v>52</v>
      </c>
      <c r="K17" s="20" t="s">
        <v>65</v>
      </c>
      <c r="L17" s="20">
        <v>3</v>
      </c>
      <c r="M17" s="12"/>
    </row>
    <row r="18" spans="1:14" ht="16.899999999999999" customHeight="1">
      <c r="A18" s="54" t="s">
        <v>142</v>
      </c>
      <c r="B18" s="99" t="s">
        <v>66</v>
      </c>
      <c r="C18" s="100"/>
      <c r="D18" s="101"/>
      <c r="E18" s="20" t="s">
        <v>97</v>
      </c>
      <c r="F18" s="20">
        <v>22</v>
      </c>
      <c r="G18" s="20">
        <v>10</v>
      </c>
      <c r="H18" s="20">
        <v>10</v>
      </c>
      <c r="I18" s="20"/>
      <c r="J18" s="58">
        <f t="shared" si="0"/>
        <v>42</v>
      </c>
      <c r="K18" s="20" t="s">
        <v>65</v>
      </c>
      <c r="L18" s="20">
        <v>2</v>
      </c>
      <c r="M18" s="12"/>
    </row>
    <row r="19" spans="1:14" ht="17.25" customHeight="1">
      <c r="A19" s="54" t="s">
        <v>143</v>
      </c>
      <c r="B19" s="99" t="s">
        <v>135</v>
      </c>
      <c r="C19" s="100"/>
      <c r="D19" s="101"/>
      <c r="E19" s="20" t="s">
        <v>97</v>
      </c>
      <c r="F19" s="20">
        <v>30</v>
      </c>
      <c r="G19" s="20"/>
      <c r="H19" s="20">
        <v>200</v>
      </c>
      <c r="I19" s="20">
        <v>160</v>
      </c>
      <c r="J19" s="58">
        <f t="shared" si="0"/>
        <v>390</v>
      </c>
      <c r="K19" s="20" t="s">
        <v>74</v>
      </c>
      <c r="L19" s="20">
        <v>11</v>
      </c>
      <c r="M19" s="12">
        <v>20</v>
      </c>
      <c r="N19" s="92"/>
    </row>
    <row r="20" spans="1:14" ht="15" customHeight="1">
      <c r="A20" s="54" t="s">
        <v>115</v>
      </c>
      <c r="B20" s="99" t="s">
        <v>145</v>
      </c>
      <c r="C20" s="100"/>
      <c r="D20" s="101"/>
      <c r="E20" s="20" t="s">
        <v>97</v>
      </c>
      <c r="F20" s="20">
        <v>30</v>
      </c>
      <c r="G20" s="20">
        <v>10</v>
      </c>
      <c r="H20" s="20">
        <v>40</v>
      </c>
      <c r="I20" s="20"/>
      <c r="J20" s="58">
        <f t="shared" si="0"/>
        <v>80</v>
      </c>
      <c r="K20" s="20" t="s">
        <v>65</v>
      </c>
      <c r="L20" s="20">
        <v>6</v>
      </c>
      <c r="M20" s="12">
        <v>10</v>
      </c>
    </row>
    <row r="21" spans="1:14" ht="14.45" customHeight="1">
      <c r="A21" s="54" t="s">
        <v>144</v>
      </c>
      <c r="B21" s="99" t="s">
        <v>69</v>
      </c>
      <c r="C21" s="100"/>
      <c r="D21" s="101"/>
      <c r="E21" s="20" t="s">
        <v>97</v>
      </c>
      <c r="F21" s="20">
        <v>24</v>
      </c>
      <c r="G21" s="20">
        <v>10</v>
      </c>
      <c r="H21" s="20">
        <v>20</v>
      </c>
      <c r="I21" s="20"/>
      <c r="J21" s="58">
        <f t="shared" si="0"/>
        <v>54</v>
      </c>
      <c r="K21" s="20" t="s">
        <v>65</v>
      </c>
      <c r="L21" s="20">
        <v>5</v>
      </c>
      <c r="M21" s="12"/>
    </row>
    <row r="22" spans="1:14" ht="16.149999999999999" customHeight="1">
      <c r="A22" s="54" t="s">
        <v>116</v>
      </c>
      <c r="B22" s="99" t="s">
        <v>114</v>
      </c>
      <c r="C22" s="100"/>
      <c r="D22" s="101"/>
      <c r="E22" s="20" t="s">
        <v>97</v>
      </c>
      <c r="F22" s="20">
        <v>35</v>
      </c>
      <c r="G22" s="20"/>
      <c r="H22" s="20">
        <v>5</v>
      </c>
      <c r="I22" s="20">
        <v>80</v>
      </c>
      <c r="J22" s="58">
        <f t="shared" si="0"/>
        <v>120</v>
      </c>
      <c r="K22" s="90" t="s">
        <v>65</v>
      </c>
      <c r="L22" s="20">
        <v>5</v>
      </c>
      <c r="M22" s="12"/>
      <c r="N22" s="91"/>
    </row>
    <row r="23" spans="1:14" ht="18.75" customHeight="1">
      <c r="A23" s="54" t="s">
        <v>117</v>
      </c>
      <c r="B23" s="104" t="s">
        <v>76</v>
      </c>
      <c r="C23" s="105"/>
      <c r="D23" s="106"/>
      <c r="E23" s="20" t="s">
        <v>97</v>
      </c>
      <c r="F23" s="20">
        <v>22</v>
      </c>
      <c r="G23" s="20">
        <v>10</v>
      </c>
      <c r="H23" s="20">
        <v>60</v>
      </c>
      <c r="I23" s="20">
        <v>80</v>
      </c>
      <c r="J23" s="58">
        <f t="shared" si="0"/>
        <v>172</v>
      </c>
      <c r="K23" s="20" t="s">
        <v>65</v>
      </c>
      <c r="L23" s="20">
        <v>4</v>
      </c>
      <c r="M23" s="12">
        <v>40</v>
      </c>
    </row>
    <row r="24" spans="1:14" ht="17.45" customHeight="1">
      <c r="A24" s="54" t="s">
        <v>118</v>
      </c>
      <c r="B24" s="99" t="s">
        <v>77</v>
      </c>
      <c r="C24" s="100"/>
      <c r="D24" s="101"/>
      <c r="E24" s="20" t="s">
        <v>97</v>
      </c>
      <c r="F24" s="20"/>
      <c r="G24" s="20"/>
      <c r="H24" s="20">
        <v>20</v>
      </c>
      <c r="I24" s="20"/>
      <c r="J24" s="58">
        <f t="shared" si="0"/>
        <v>20</v>
      </c>
      <c r="K24" s="20" t="s">
        <v>78</v>
      </c>
      <c r="L24" s="20"/>
      <c r="M24" s="12"/>
    </row>
    <row r="25" spans="1:14" ht="14.45" customHeight="1">
      <c r="A25" s="54" t="s">
        <v>119</v>
      </c>
      <c r="B25" s="99" t="s">
        <v>67</v>
      </c>
      <c r="C25" s="100"/>
      <c r="D25" s="101"/>
      <c r="E25" s="20" t="s">
        <v>98</v>
      </c>
      <c r="F25" s="20">
        <v>15</v>
      </c>
      <c r="G25" s="20">
        <v>5</v>
      </c>
      <c r="H25" s="20">
        <v>15</v>
      </c>
      <c r="I25" s="20"/>
      <c r="J25" s="58">
        <f>SUM(F25:I25)</f>
        <v>35</v>
      </c>
      <c r="K25" s="20" t="s">
        <v>65</v>
      </c>
      <c r="L25" s="20">
        <v>2</v>
      </c>
      <c r="M25" s="12"/>
    </row>
    <row r="26" spans="1:14" ht="14.45" customHeight="1">
      <c r="A26" s="54" t="s">
        <v>120</v>
      </c>
      <c r="B26" s="99" t="s">
        <v>83</v>
      </c>
      <c r="C26" s="102"/>
      <c r="D26" s="103"/>
      <c r="E26" s="20" t="s">
        <v>99</v>
      </c>
      <c r="F26" s="20">
        <v>10</v>
      </c>
      <c r="G26" s="20">
        <v>10</v>
      </c>
      <c r="H26" s="20"/>
      <c r="I26" s="20"/>
      <c r="J26" s="58">
        <f>SUM(F26:I26)</f>
        <v>20</v>
      </c>
      <c r="K26" s="20" t="s">
        <v>65</v>
      </c>
      <c r="L26" s="20">
        <v>1</v>
      </c>
      <c r="M26" s="12"/>
    </row>
    <row r="27" spans="1:14" ht="17.45" customHeight="1">
      <c r="A27" s="54" t="s">
        <v>121</v>
      </c>
      <c r="B27" s="133" t="s">
        <v>150</v>
      </c>
      <c r="C27" s="134"/>
      <c r="D27" s="135"/>
      <c r="E27" s="20" t="s">
        <v>99</v>
      </c>
      <c r="F27" s="20">
        <v>10</v>
      </c>
      <c r="G27" s="20">
        <v>5</v>
      </c>
      <c r="H27" s="20"/>
      <c r="I27" s="20"/>
      <c r="J27" s="58">
        <f>SUM(F27:I27)</f>
        <v>15</v>
      </c>
      <c r="K27" s="20" t="s">
        <v>65</v>
      </c>
      <c r="L27" s="20">
        <v>1</v>
      </c>
      <c r="M27" s="12"/>
    </row>
    <row r="28" spans="1:14" ht="14.45" customHeight="1">
      <c r="A28" s="54" t="s">
        <v>122</v>
      </c>
      <c r="B28" s="99" t="s">
        <v>85</v>
      </c>
      <c r="C28" s="102"/>
      <c r="D28" s="103"/>
      <c r="E28" s="20" t="s">
        <v>99</v>
      </c>
      <c r="F28" s="20">
        <v>15</v>
      </c>
      <c r="G28" s="20">
        <v>5</v>
      </c>
      <c r="H28" s="20">
        <v>5</v>
      </c>
      <c r="I28" s="20"/>
      <c r="J28" s="58">
        <f>SUM(F28:I28)</f>
        <v>25</v>
      </c>
      <c r="K28" s="20" t="s">
        <v>65</v>
      </c>
      <c r="L28" s="20">
        <v>3</v>
      </c>
      <c r="M28" s="12"/>
    </row>
    <row r="29" spans="1:14" ht="14.45" customHeight="1">
      <c r="A29" s="54" t="s">
        <v>123</v>
      </c>
      <c r="B29" s="99" t="s">
        <v>72</v>
      </c>
      <c r="C29" s="100"/>
      <c r="D29" s="101"/>
      <c r="E29" s="20" t="s">
        <v>98</v>
      </c>
      <c r="F29" s="20">
        <v>15</v>
      </c>
      <c r="G29" s="20">
        <v>5</v>
      </c>
      <c r="H29" s="20">
        <v>5</v>
      </c>
      <c r="I29" s="20"/>
      <c r="J29" s="58">
        <f>SUM(F29:I29)</f>
        <v>25</v>
      </c>
      <c r="K29" s="20" t="s">
        <v>65</v>
      </c>
      <c r="L29" s="20">
        <v>1</v>
      </c>
      <c r="M29" s="12"/>
    </row>
    <row r="30" spans="1:14">
      <c r="A30" s="54" t="s">
        <v>8</v>
      </c>
      <c r="B30" s="122" t="s">
        <v>86</v>
      </c>
      <c r="C30" s="123"/>
      <c r="D30" s="124"/>
      <c r="E30" s="90" t="s">
        <v>99</v>
      </c>
      <c r="F30" s="20">
        <v>13</v>
      </c>
      <c r="G30" s="20">
        <v>5</v>
      </c>
      <c r="H30" s="20"/>
      <c r="I30" s="20"/>
      <c r="J30" s="58">
        <f t="shared" ref="J30" si="1">SUM(F30:I30)</f>
        <v>18</v>
      </c>
      <c r="K30" s="20" t="s">
        <v>65</v>
      </c>
      <c r="L30" s="20">
        <v>2</v>
      </c>
      <c r="M30" s="12"/>
    </row>
    <row r="31" spans="1:14">
      <c r="A31" s="14" t="s">
        <v>26</v>
      </c>
      <c r="B31" s="15"/>
      <c r="C31" s="15"/>
      <c r="D31" s="15" t="s">
        <v>128</v>
      </c>
      <c r="E31" s="21"/>
      <c r="F31" s="21">
        <f>SUM(F13:F30)</f>
        <v>315</v>
      </c>
      <c r="G31" s="21">
        <f t="shared" ref="G31:J31" si="2">SUM(G13:G30)</f>
        <v>100</v>
      </c>
      <c r="H31" s="21">
        <f t="shared" si="2"/>
        <v>450</v>
      </c>
      <c r="I31" s="21">
        <f t="shared" si="2"/>
        <v>320</v>
      </c>
      <c r="J31" s="21">
        <f t="shared" si="2"/>
        <v>1185</v>
      </c>
      <c r="K31" s="21"/>
      <c r="L31" s="21">
        <f>SUM(L13:L30)</f>
        <v>52</v>
      </c>
      <c r="M31" s="21">
        <f>SUM(M13:M29)</f>
        <v>70</v>
      </c>
    </row>
    <row r="32" spans="1:14">
      <c r="A32" s="27" t="s">
        <v>0</v>
      </c>
      <c r="B32" s="84"/>
      <c r="C32" s="84"/>
      <c r="D32" s="23" t="s">
        <v>25</v>
      </c>
      <c r="E32" s="72"/>
      <c r="F32" s="28"/>
      <c r="G32" s="28"/>
      <c r="H32" s="28"/>
      <c r="I32" s="28"/>
      <c r="J32" s="64"/>
      <c r="K32" s="25"/>
      <c r="L32" s="65"/>
      <c r="M32" s="75" t="s">
        <v>58</v>
      </c>
    </row>
    <row r="33" spans="1:13">
      <c r="A33" s="13" t="s">
        <v>5</v>
      </c>
      <c r="B33" s="93" t="s">
        <v>135</v>
      </c>
      <c r="C33" s="94"/>
      <c r="D33" s="95"/>
      <c r="E33" s="20" t="s">
        <v>97</v>
      </c>
      <c r="F33" s="56"/>
      <c r="G33" s="63"/>
      <c r="H33" s="63"/>
      <c r="I33" s="63"/>
      <c r="J33" s="11">
        <v>80</v>
      </c>
      <c r="K33" s="20" t="s">
        <v>65</v>
      </c>
      <c r="L33" s="11">
        <v>3</v>
      </c>
      <c r="M33" s="10"/>
    </row>
    <row r="34" spans="1:13">
      <c r="A34" s="13" t="s">
        <v>6</v>
      </c>
      <c r="B34" s="93" t="s">
        <v>114</v>
      </c>
      <c r="C34" s="94"/>
      <c r="D34" s="95"/>
      <c r="E34" s="20" t="s">
        <v>97</v>
      </c>
      <c r="F34" s="56"/>
      <c r="G34" s="63"/>
      <c r="H34" s="63"/>
      <c r="I34" s="63"/>
      <c r="J34" s="11">
        <v>120</v>
      </c>
      <c r="K34" s="20" t="s">
        <v>65</v>
      </c>
      <c r="L34" s="11">
        <v>4</v>
      </c>
      <c r="M34" s="10"/>
    </row>
    <row r="35" spans="1:13">
      <c r="A35" s="13" t="s">
        <v>7</v>
      </c>
      <c r="B35" s="93" t="s">
        <v>76</v>
      </c>
      <c r="C35" s="94"/>
      <c r="D35" s="95"/>
      <c r="E35" s="20" t="s">
        <v>99</v>
      </c>
      <c r="F35" s="56"/>
      <c r="G35" s="63"/>
      <c r="H35" s="63"/>
      <c r="I35" s="63"/>
      <c r="J35" s="11">
        <v>30</v>
      </c>
      <c r="K35" s="20" t="s">
        <v>65</v>
      </c>
      <c r="L35" s="11">
        <v>1</v>
      </c>
      <c r="M35" s="10"/>
    </row>
    <row r="36" spans="1:13">
      <c r="A36" s="14" t="s">
        <v>27</v>
      </c>
      <c r="B36" s="15"/>
      <c r="C36" s="15"/>
      <c r="D36" s="15" t="s">
        <v>19</v>
      </c>
      <c r="E36" s="71"/>
      <c r="F36" s="71"/>
      <c r="G36" s="69"/>
      <c r="H36" s="71"/>
      <c r="I36" s="71"/>
      <c r="J36" s="69">
        <f>SUM(J33:J35)</f>
        <v>230</v>
      </c>
      <c r="K36" s="69"/>
      <c r="L36" s="69">
        <f>SUM(L33:L35)</f>
        <v>8</v>
      </c>
      <c r="M36" s="69">
        <f t="shared" ref="M36" si="3">SUM(M33:M35)</f>
        <v>0</v>
      </c>
    </row>
    <row r="37" spans="1:13">
      <c r="A37" s="18"/>
      <c r="B37" s="19"/>
      <c r="C37" s="19"/>
      <c r="D37" s="19" t="s">
        <v>28</v>
      </c>
      <c r="E37" s="70"/>
      <c r="F37" s="70">
        <f>SUM(F31)</f>
        <v>315</v>
      </c>
      <c r="G37" s="70">
        <f>SUM(G31)</f>
        <v>100</v>
      </c>
      <c r="H37" s="70">
        <f>SUM(H31)</f>
        <v>450</v>
      </c>
      <c r="I37" s="70">
        <f>SUM(I31)</f>
        <v>320</v>
      </c>
      <c r="J37" s="70">
        <f>SUM(J31,J36)</f>
        <v>1415</v>
      </c>
      <c r="K37" s="70">
        <f>SUM(K31)</f>
        <v>0</v>
      </c>
      <c r="L37" s="70">
        <f>SUM(L31,L36)</f>
        <v>60</v>
      </c>
      <c r="M37" s="70">
        <f>SUM(M31,M36)</f>
        <v>70</v>
      </c>
    </row>
    <row r="38" spans="1:13">
      <c r="A38" s="77"/>
      <c r="B38" s="78"/>
      <c r="C38" s="78"/>
      <c r="D38" s="78"/>
      <c r="E38" s="79"/>
      <c r="F38" s="80"/>
      <c r="G38" s="80"/>
      <c r="H38" s="80"/>
      <c r="I38" s="80"/>
      <c r="J38" s="81"/>
      <c r="K38" s="79"/>
      <c r="L38" s="82"/>
      <c r="M38" s="79"/>
    </row>
    <row r="39" spans="1:13">
      <c r="A39" s="114" t="s">
        <v>0</v>
      </c>
      <c r="B39" s="107" t="s">
        <v>147</v>
      </c>
      <c r="C39" s="108"/>
      <c r="D39" s="109"/>
      <c r="E39" s="114" t="s">
        <v>22</v>
      </c>
      <c r="F39" s="127" t="s">
        <v>23</v>
      </c>
      <c r="G39" s="127"/>
      <c r="H39" s="127"/>
      <c r="I39" s="127"/>
      <c r="J39" s="116" t="s">
        <v>126</v>
      </c>
      <c r="K39" s="118" t="s">
        <v>60</v>
      </c>
      <c r="L39" s="128" t="s">
        <v>24</v>
      </c>
      <c r="M39" s="125" t="s">
        <v>58</v>
      </c>
    </row>
    <row r="40" spans="1:13" ht="120">
      <c r="A40" s="115"/>
      <c r="B40" s="110"/>
      <c r="C40" s="111"/>
      <c r="D40" s="112"/>
      <c r="E40" s="115"/>
      <c r="F40" s="67" t="s">
        <v>124</v>
      </c>
      <c r="G40" s="67" t="s">
        <v>1</v>
      </c>
      <c r="H40" s="67" t="s">
        <v>61</v>
      </c>
      <c r="I40" s="67" t="s">
        <v>125</v>
      </c>
      <c r="J40" s="117"/>
      <c r="K40" s="119"/>
      <c r="L40" s="129"/>
      <c r="M40" s="126"/>
    </row>
    <row r="41" spans="1:13" ht="13.5" customHeight="1">
      <c r="A41" s="60">
        <v>1</v>
      </c>
      <c r="B41" s="66"/>
      <c r="C41" s="66"/>
      <c r="D41" s="66">
        <v>2</v>
      </c>
      <c r="E41" s="59">
        <v>3</v>
      </c>
      <c r="F41" s="60">
        <v>4</v>
      </c>
      <c r="G41" s="60">
        <v>5</v>
      </c>
      <c r="H41" s="60">
        <v>6</v>
      </c>
      <c r="I41" s="60">
        <v>7</v>
      </c>
      <c r="J41" s="59">
        <v>8</v>
      </c>
      <c r="K41" s="59">
        <v>9</v>
      </c>
      <c r="L41" s="59">
        <v>10</v>
      </c>
      <c r="M41" s="68">
        <v>11</v>
      </c>
    </row>
    <row r="42" spans="1:13" ht="16.149999999999999" customHeight="1">
      <c r="A42" s="54" t="s">
        <v>136</v>
      </c>
      <c r="B42" s="99" t="s">
        <v>69</v>
      </c>
      <c r="C42" s="100"/>
      <c r="D42" s="101"/>
      <c r="E42" s="20" t="s">
        <v>103</v>
      </c>
      <c r="F42" s="20">
        <v>10</v>
      </c>
      <c r="G42" s="20">
        <v>5</v>
      </c>
      <c r="H42" s="20">
        <v>8</v>
      </c>
      <c r="I42" s="20"/>
      <c r="J42" s="58">
        <f t="shared" ref="J42:J53" si="4">SUM(F42:I42)</f>
        <v>23</v>
      </c>
      <c r="K42" s="20" t="s">
        <v>65</v>
      </c>
      <c r="L42" s="20">
        <v>1</v>
      </c>
      <c r="M42" s="12"/>
    </row>
    <row r="43" spans="1:13" ht="18" customHeight="1">
      <c r="A43" s="54" t="s">
        <v>137</v>
      </c>
      <c r="B43" s="99" t="s">
        <v>114</v>
      </c>
      <c r="C43" s="100"/>
      <c r="D43" s="101"/>
      <c r="E43" s="20" t="s">
        <v>103</v>
      </c>
      <c r="F43" s="20">
        <v>15</v>
      </c>
      <c r="G43" s="20"/>
      <c r="H43" s="20">
        <v>15</v>
      </c>
      <c r="I43" s="20">
        <v>40</v>
      </c>
      <c r="J43" s="58">
        <f t="shared" si="4"/>
        <v>70</v>
      </c>
      <c r="K43" s="20" t="s">
        <v>101</v>
      </c>
      <c r="L43" s="20">
        <v>3</v>
      </c>
      <c r="M43" s="89">
        <v>10</v>
      </c>
    </row>
    <row r="44" spans="1:13" ht="17.45" customHeight="1">
      <c r="A44" s="54" t="s">
        <v>138</v>
      </c>
      <c r="B44" s="99" t="s">
        <v>68</v>
      </c>
      <c r="C44" s="100"/>
      <c r="D44" s="101"/>
      <c r="E44" s="20" t="s">
        <v>103</v>
      </c>
      <c r="F44" s="20">
        <v>10</v>
      </c>
      <c r="G44" s="20">
        <v>10</v>
      </c>
      <c r="H44" s="20">
        <v>5</v>
      </c>
      <c r="I44" s="20"/>
      <c r="J44" s="58">
        <f t="shared" ref="J44:J45" si="5">SUM(F44:I44)</f>
        <v>25</v>
      </c>
      <c r="K44" s="20" t="s">
        <v>65</v>
      </c>
      <c r="L44" s="20">
        <v>1</v>
      </c>
      <c r="M44" s="12"/>
    </row>
    <row r="45" spans="1:13" ht="14.45" customHeight="1">
      <c r="A45" s="54" t="s">
        <v>139</v>
      </c>
      <c r="B45" s="99" t="s">
        <v>70</v>
      </c>
      <c r="C45" s="100"/>
      <c r="D45" s="101"/>
      <c r="E45" s="20" t="s">
        <v>103</v>
      </c>
      <c r="F45" s="20">
        <v>11</v>
      </c>
      <c r="G45" s="20">
        <v>10</v>
      </c>
      <c r="H45" s="20">
        <v>5</v>
      </c>
      <c r="I45" s="20"/>
      <c r="J45" s="58">
        <f t="shared" si="5"/>
        <v>26</v>
      </c>
      <c r="K45" s="20" t="s">
        <v>65</v>
      </c>
      <c r="L45" s="20">
        <v>1</v>
      </c>
      <c r="M45" s="12"/>
    </row>
    <row r="46" spans="1:13" ht="14.45" customHeight="1">
      <c r="A46" s="54" t="s">
        <v>140</v>
      </c>
      <c r="B46" s="104" t="s">
        <v>76</v>
      </c>
      <c r="C46" s="105"/>
      <c r="D46" s="106"/>
      <c r="E46" s="20" t="s">
        <v>131</v>
      </c>
      <c r="F46" s="20">
        <v>20</v>
      </c>
      <c r="G46" s="20">
        <v>5</v>
      </c>
      <c r="H46" s="20">
        <v>80</v>
      </c>
      <c r="I46" s="20">
        <v>120</v>
      </c>
      <c r="J46" s="58">
        <f t="shared" si="4"/>
        <v>225</v>
      </c>
      <c r="K46" s="20" t="s">
        <v>65</v>
      </c>
      <c r="L46" s="20">
        <v>7</v>
      </c>
      <c r="M46" s="12">
        <v>50</v>
      </c>
    </row>
    <row r="47" spans="1:13" ht="16.899999999999999" customHeight="1">
      <c r="A47" s="54" t="s">
        <v>141</v>
      </c>
      <c r="B47" s="99" t="s">
        <v>77</v>
      </c>
      <c r="C47" s="100"/>
      <c r="D47" s="101"/>
      <c r="E47" s="20" t="s">
        <v>131</v>
      </c>
      <c r="F47" s="20"/>
      <c r="G47" s="20"/>
      <c r="H47" s="20">
        <v>20</v>
      </c>
      <c r="I47" s="20"/>
      <c r="J47" s="58">
        <f t="shared" si="4"/>
        <v>20</v>
      </c>
      <c r="K47" s="20" t="s">
        <v>78</v>
      </c>
      <c r="L47" s="20"/>
      <c r="M47" s="12"/>
    </row>
    <row r="48" spans="1:13">
      <c r="A48" s="54" t="s">
        <v>142</v>
      </c>
      <c r="B48" s="99" t="s">
        <v>75</v>
      </c>
      <c r="C48" s="100"/>
      <c r="D48" s="101"/>
      <c r="E48" s="20" t="s">
        <v>131</v>
      </c>
      <c r="F48" s="20">
        <v>50</v>
      </c>
      <c r="G48" s="20"/>
      <c r="H48" s="20">
        <v>10</v>
      </c>
      <c r="I48" s="20">
        <v>120</v>
      </c>
      <c r="J48" s="58">
        <f t="shared" si="4"/>
        <v>180</v>
      </c>
      <c r="K48" s="20" t="s">
        <v>101</v>
      </c>
      <c r="L48" s="20">
        <v>8</v>
      </c>
      <c r="M48" s="12"/>
    </row>
    <row r="49" spans="1:13" ht="17.45" customHeight="1">
      <c r="A49" s="54" t="s">
        <v>143</v>
      </c>
      <c r="B49" s="99" t="s">
        <v>93</v>
      </c>
      <c r="C49" s="102"/>
      <c r="D49" s="103"/>
      <c r="E49" s="20" t="s">
        <v>131</v>
      </c>
      <c r="F49" s="20">
        <v>30</v>
      </c>
      <c r="G49" s="20"/>
      <c r="H49" s="20">
        <v>20</v>
      </c>
      <c r="I49" s="20">
        <v>80</v>
      </c>
      <c r="J49" s="58">
        <f t="shared" si="4"/>
        <v>130</v>
      </c>
      <c r="K49" s="20" t="s">
        <v>63</v>
      </c>
      <c r="L49" s="20">
        <v>6</v>
      </c>
      <c r="M49" s="12">
        <v>15</v>
      </c>
    </row>
    <row r="50" spans="1:13">
      <c r="A50" s="54" t="s">
        <v>115</v>
      </c>
      <c r="B50" s="99" t="s">
        <v>73</v>
      </c>
      <c r="C50" s="100"/>
      <c r="D50" s="101"/>
      <c r="E50" s="20" t="s">
        <v>131</v>
      </c>
      <c r="F50" s="20"/>
      <c r="G50" s="20">
        <v>50</v>
      </c>
      <c r="H50" s="20"/>
      <c r="I50" s="20"/>
      <c r="J50" s="58">
        <f t="shared" si="4"/>
        <v>50</v>
      </c>
      <c r="K50" s="20" t="s">
        <v>65</v>
      </c>
      <c r="L50" s="20">
        <v>2</v>
      </c>
      <c r="M50" s="12"/>
    </row>
    <row r="51" spans="1:13">
      <c r="A51" s="54" t="s">
        <v>144</v>
      </c>
      <c r="B51" s="99" t="s">
        <v>88</v>
      </c>
      <c r="C51" s="102"/>
      <c r="D51" s="103"/>
      <c r="E51" s="20" t="s">
        <v>102</v>
      </c>
      <c r="F51" s="20">
        <v>10</v>
      </c>
      <c r="G51" s="20">
        <v>5</v>
      </c>
      <c r="H51" s="20"/>
      <c r="I51" s="20"/>
      <c r="J51" s="58">
        <f t="shared" si="4"/>
        <v>15</v>
      </c>
      <c r="K51" s="20" t="s">
        <v>65</v>
      </c>
      <c r="L51" s="20">
        <v>1</v>
      </c>
      <c r="M51" s="12"/>
    </row>
    <row r="52" spans="1:13">
      <c r="A52" s="54" t="s">
        <v>116</v>
      </c>
      <c r="B52" s="99" t="s">
        <v>81</v>
      </c>
      <c r="C52" s="100"/>
      <c r="D52" s="101"/>
      <c r="E52" s="20" t="s">
        <v>102</v>
      </c>
      <c r="F52" s="20">
        <v>15</v>
      </c>
      <c r="G52" s="20"/>
      <c r="H52" s="20">
        <v>5</v>
      </c>
      <c r="I52" s="20">
        <v>40</v>
      </c>
      <c r="J52" s="58">
        <f t="shared" si="4"/>
        <v>60</v>
      </c>
      <c r="K52" s="20" t="s">
        <v>65</v>
      </c>
      <c r="L52" s="20">
        <v>3</v>
      </c>
      <c r="M52" s="12"/>
    </row>
    <row r="53" spans="1:13">
      <c r="A53" s="54" t="s">
        <v>117</v>
      </c>
      <c r="B53" s="99" t="s">
        <v>82</v>
      </c>
      <c r="C53" s="100"/>
      <c r="D53" s="101"/>
      <c r="E53" s="20" t="s">
        <v>102</v>
      </c>
      <c r="F53" s="20">
        <v>15</v>
      </c>
      <c r="G53" s="20"/>
      <c r="H53" s="20">
        <v>5</v>
      </c>
      <c r="I53" s="20">
        <v>40</v>
      </c>
      <c r="J53" s="58">
        <f t="shared" si="4"/>
        <v>60</v>
      </c>
      <c r="K53" s="20" t="s">
        <v>65</v>
      </c>
      <c r="L53" s="20">
        <v>3</v>
      </c>
      <c r="M53" s="12"/>
    </row>
    <row r="54" spans="1:13">
      <c r="A54" s="14" t="s">
        <v>26</v>
      </c>
      <c r="B54" s="15"/>
      <c r="C54" s="15"/>
      <c r="D54" s="15" t="s">
        <v>19</v>
      </c>
      <c r="E54" s="21"/>
      <c r="F54" s="21">
        <f>SUM(F42:F53)</f>
        <v>186</v>
      </c>
      <c r="G54" s="21">
        <f>SUM(G42:G53)</f>
        <v>85</v>
      </c>
      <c r="H54" s="21">
        <f>SUM(H42:H53)</f>
        <v>173</v>
      </c>
      <c r="I54" s="21">
        <f>SUM(I42:I53)</f>
        <v>440</v>
      </c>
      <c r="J54" s="21">
        <f>SUM(J42:J53)</f>
        <v>884</v>
      </c>
      <c r="K54" s="21"/>
      <c r="L54" s="21">
        <f>SUM(L42:L53)</f>
        <v>36</v>
      </c>
      <c r="M54" s="21">
        <f>SUM(M42:M53)</f>
        <v>75</v>
      </c>
    </row>
    <row r="55" spans="1:13">
      <c r="A55" s="27" t="s">
        <v>0</v>
      </c>
      <c r="B55" s="84"/>
      <c r="C55" s="84"/>
      <c r="D55" s="23" t="s">
        <v>25</v>
      </c>
      <c r="E55" s="24"/>
      <c r="F55" s="28"/>
      <c r="G55" s="28"/>
      <c r="H55" s="28"/>
      <c r="I55" s="28"/>
      <c r="J55" s="64"/>
      <c r="K55" s="25"/>
      <c r="L55" s="25"/>
      <c r="M55" s="75" t="s">
        <v>58</v>
      </c>
    </row>
    <row r="56" spans="1:13">
      <c r="A56" s="13" t="s">
        <v>136</v>
      </c>
      <c r="B56" s="93" t="s">
        <v>114</v>
      </c>
      <c r="C56" s="94"/>
      <c r="D56" s="95"/>
      <c r="E56" s="11" t="s">
        <v>103</v>
      </c>
      <c r="F56" s="56"/>
      <c r="G56" s="63"/>
      <c r="H56" s="63"/>
      <c r="I56" s="63"/>
      <c r="J56" s="11">
        <v>80</v>
      </c>
      <c r="K56" s="10"/>
      <c r="L56" s="11">
        <v>3</v>
      </c>
      <c r="M56" s="10"/>
    </row>
    <row r="57" spans="1:13">
      <c r="A57" s="13" t="s">
        <v>137</v>
      </c>
      <c r="B57" s="93" t="s">
        <v>76</v>
      </c>
      <c r="C57" s="94"/>
      <c r="D57" s="95"/>
      <c r="E57" s="11" t="s">
        <v>104</v>
      </c>
      <c r="F57" s="56"/>
      <c r="G57" s="63"/>
      <c r="H57" s="63"/>
      <c r="I57" s="63"/>
      <c r="J57" s="11">
        <v>210</v>
      </c>
      <c r="K57" s="10"/>
      <c r="L57" s="11">
        <v>7</v>
      </c>
      <c r="M57" s="10"/>
    </row>
    <row r="58" spans="1:13">
      <c r="A58" s="13" t="s">
        <v>138</v>
      </c>
      <c r="B58" s="93" t="s">
        <v>75</v>
      </c>
      <c r="C58" s="94"/>
      <c r="D58" s="95"/>
      <c r="E58" s="11" t="s">
        <v>104</v>
      </c>
      <c r="F58" s="56"/>
      <c r="G58" s="63"/>
      <c r="H58" s="63"/>
      <c r="I58" s="63"/>
      <c r="J58" s="11">
        <v>200</v>
      </c>
      <c r="K58" s="10"/>
      <c r="L58" s="11">
        <v>7</v>
      </c>
      <c r="M58" s="10"/>
    </row>
    <row r="59" spans="1:13">
      <c r="A59" s="13" t="s">
        <v>139</v>
      </c>
      <c r="B59" s="96" t="s">
        <v>93</v>
      </c>
      <c r="C59" s="97"/>
      <c r="D59" s="98"/>
      <c r="E59" s="11" t="s">
        <v>104</v>
      </c>
      <c r="F59" s="56"/>
      <c r="G59" s="63"/>
      <c r="H59" s="63"/>
      <c r="I59" s="63"/>
      <c r="J59" s="11">
        <v>80</v>
      </c>
      <c r="K59" s="10"/>
      <c r="L59" s="11">
        <v>3</v>
      </c>
      <c r="M59" s="10"/>
    </row>
    <row r="60" spans="1:13">
      <c r="A60" s="13" t="s">
        <v>140</v>
      </c>
      <c r="B60" s="96" t="s">
        <v>81</v>
      </c>
      <c r="C60" s="97"/>
      <c r="D60" s="98"/>
      <c r="E60" s="11" t="s">
        <v>102</v>
      </c>
      <c r="F60" s="56"/>
      <c r="G60" s="63"/>
      <c r="H60" s="63"/>
      <c r="I60" s="63"/>
      <c r="J60" s="11">
        <v>40</v>
      </c>
      <c r="K60" s="10"/>
      <c r="L60" s="11">
        <v>2</v>
      </c>
      <c r="M60" s="10"/>
    </row>
    <row r="61" spans="1:13">
      <c r="A61" s="13" t="s">
        <v>141</v>
      </c>
      <c r="B61" s="96" t="s">
        <v>82</v>
      </c>
      <c r="C61" s="97"/>
      <c r="D61" s="98"/>
      <c r="E61" s="11" t="s">
        <v>102</v>
      </c>
      <c r="F61" s="56"/>
      <c r="G61" s="63"/>
      <c r="H61" s="63"/>
      <c r="I61" s="63"/>
      <c r="J61" s="11">
        <v>40</v>
      </c>
      <c r="K61" s="10"/>
      <c r="L61" s="11">
        <v>2</v>
      </c>
      <c r="M61" s="10"/>
    </row>
    <row r="62" spans="1:13">
      <c r="A62" s="14" t="s">
        <v>27</v>
      </c>
      <c r="B62" s="15"/>
      <c r="C62" s="15"/>
      <c r="D62" s="15" t="s">
        <v>19</v>
      </c>
      <c r="E62" s="71"/>
      <c r="F62" s="71"/>
      <c r="G62" s="69"/>
      <c r="H62" s="71"/>
      <c r="I62" s="71"/>
      <c r="J62" s="69">
        <f>SUM(J56:J61)</f>
        <v>650</v>
      </c>
      <c r="K62" s="69"/>
      <c r="L62" s="69">
        <f>SUM(L56:L61)</f>
        <v>24</v>
      </c>
      <c r="M62" s="69">
        <f>SUM(M56:M61)</f>
        <v>0</v>
      </c>
    </row>
    <row r="63" spans="1:13">
      <c r="A63" s="18"/>
      <c r="B63" s="19"/>
      <c r="C63" s="19"/>
      <c r="D63" s="19" t="s">
        <v>28</v>
      </c>
      <c r="E63" s="70"/>
      <c r="F63" s="70">
        <f t="shared" ref="F63:I63" si="6">SUM(F54,F62)</f>
        <v>186</v>
      </c>
      <c r="G63" s="70">
        <f t="shared" si="6"/>
        <v>85</v>
      </c>
      <c r="H63" s="70">
        <f t="shared" si="6"/>
        <v>173</v>
      </c>
      <c r="I63" s="70">
        <f t="shared" si="6"/>
        <v>440</v>
      </c>
      <c r="J63" s="70">
        <f>SUM(J54,J62)</f>
        <v>1534</v>
      </c>
      <c r="K63" s="70">
        <f t="shared" ref="K63" si="7">SUM(K54,K62)</f>
        <v>0</v>
      </c>
      <c r="L63" s="70">
        <f>SUM(L54,L62)</f>
        <v>60</v>
      </c>
      <c r="M63" s="70">
        <f>SUM(M54,M62)</f>
        <v>75</v>
      </c>
    </row>
    <row r="64" spans="1:13">
      <c r="A64" s="77"/>
      <c r="B64" s="78"/>
      <c r="C64" s="78"/>
      <c r="D64" s="78"/>
      <c r="E64" s="79"/>
      <c r="F64" s="80"/>
      <c r="G64" s="80"/>
      <c r="H64" s="80"/>
      <c r="I64" s="80"/>
      <c r="J64" s="81"/>
      <c r="K64" s="79"/>
      <c r="L64" s="82"/>
      <c r="M64" s="79"/>
    </row>
    <row r="65" spans="1:13">
      <c r="A65" s="114" t="s">
        <v>0</v>
      </c>
      <c r="B65" s="107" t="s">
        <v>148</v>
      </c>
      <c r="C65" s="108"/>
      <c r="D65" s="109"/>
      <c r="E65" s="114" t="s">
        <v>22</v>
      </c>
      <c r="F65" s="127" t="s">
        <v>23</v>
      </c>
      <c r="G65" s="127"/>
      <c r="H65" s="127"/>
      <c r="I65" s="127"/>
      <c r="J65" s="116" t="s">
        <v>126</v>
      </c>
      <c r="K65" s="118" t="s">
        <v>60</v>
      </c>
      <c r="L65" s="128" t="s">
        <v>24</v>
      </c>
      <c r="M65" s="125" t="s">
        <v>58</v>
      </c>
    </row>
    <row r="66" spans="1:13" ht="120">
      <c r="A66" s="115"/>
      <c r="B66" s="110"/>
      <c r="C66" s="111"/>
      <c r="D66" s="112"/>
      <c r="E66" s="115"/>
      <c r="F66" s="67" t="s">
        <v>124</v>
      </c>
      <c r="G66" s="67" t="s">
        <v>1</v>
      </c>
      <c r="H66" s="67" t="s">
        <v>61</v>
      </c>
      <c r="I66" s="67" t="s">
        <v>125</v>
      </c>
      <c r="J66" s="117"/>
      <c r="K66" s="119"/>
      <c r="L66" s="129"/>
      <c r="M66" s="126"/>
    </row>
    <row r="67" spans="1:13" ht="14.25" customHeight="1">
      <c r="A67" s="60">
        <v>1</v>
      </c>
      <c r="B67" s="66"/>
      <c r="C67" s="66"/>
      <c r="D67" s="66">
        <v>2</v>
      </c>
      <c r="E67" s="59">
        <v>3</v>
      </c>
      <c r="F67" s="60">
        <v>4</v>
      </c>
      <c r="G67" s="60">
        <v>5</v>
      </c>
      <c r="H67" s="60">
        <v>6</v>
      </c>
      <c r="I67" s="60">
        <v>7</v>
      </c>
      <c r="J67" s="59">
        <v>8</v>
      </c>
      <c r="K67" s="59">
        <v>9</v>
      </c>
      <c r="L67" s="59">
        <v>10</v>
      </c>
      <c r="M67" s="68">
        <v>11</v>
      </c>
    </row>
    <row r="68" spans="1:13" ht="17.45" customHeight="1">
      <c r="A68" s="54" t="s">
        <v>136</v>
      </c>
      <c r="B68" s="104" t="s">
        <v>76</v>
      </c>
      <c r="C68" s="105"/>
      <c r="D68" s="106"/>
      <c r="E68" s="20" t="s">
        <v>127</v>
      </c>
      <c r="F68" s="20">
        <v>20</v>
      </c>
      <c r="G68" s="20">
        <v>5</v>
      </c>
      <c r="H68" s="20">
        <v>60</v>
      </c>
      <c r="I68" s="20">
        <v>120</v>
      </c>
      <c r="J68" s="58">
        <f t="shared" ref="J68:J84" si="8">SUM(F68:I68)</f>
        <v>205</v>
      </c>
      <c r="K68" s="20" t="s">
        <v>74</v>
      </c>
      <c r="L68" s="20">
        <v>7</v>
      </c>
      <c r="M68" s="12">
        <v>40</v>
      </c>
    </row>
    <row r="69" spans="1:13" ht="17.25" customHeight="1">
      <c r="A69" s="54" t="s">
        <v>137</v>
      </c>
      <c r="B69" s="99" t="s">
        <v>77</v>
      </c>
      <c r="C69" s="100"/>
      <c r="D69" s="101"/>
      <c r="E69" s="20" t="s">
        <v>127</v>
      </c>
      <c r="F69" s="20"/>
      <c r="G69" s="20"/>
      <c r="H69" s="20">
        <v>20</v>
      </c>
      <c r="I69" s="20"/>
      <c r="J69" s="58">
        <f t="shared" si="8"/>
        <v>20</v>
      </c>
      <c r="K69" s="20" t="s">
        <v>78</v>
      </c>
      <c r="L69" s="20"/>
      <c r="M69" s="12"/>
    </row>
    <row r="70" spans="1:13" ht="20.25" customHeight="1">
      <c r="A70" s="54" t="s">
        <v>138</v>
      </c>
      <c r="B70" s="99" t="s">
        <v>73</v>
      </c>
      <c r="C70" s="100"/>
      <c r="D70" s="101"/>
      <c r="E70" s="20" t="s">
        <v>127</v>
      </c>
      <c r="F70" s="20"/>
      <c r="G70" s="20">
        <v>70</v>
      </c>
      <c r="H70" s="20"/>
      <c r="I70" s="20"/>
      <c r="J70" s="58">
        <f t="shared" si="8"/>
        <v>70</v>
      </c>
      <c r="K70" s="20" t="s">
        <v>65</v>
      </c>
      <c r="L70" s="20">
        <v>3</v>
      </c>
      <c r="M70" s="12"/>
    </row>
    <row r="71" spans="1:13">
      <c r="A71" s="54" t="s">
        <v>139</v>
      </c>
      <c r="B71" s="99" t="s">
        <v>96</v>
      </c>
      <c r="C71" s="102"/>
      <c r="D71" s="103"/>
      <c r="E71" s="20" t="s">
        <v>107</v>
      </c>
      <c r="F71" s="20">
        <v>10</v>
      </c>
      <c r="G71" s="20"/>
      <c r="H71" s="20">
        <v>10</v>
      </c>
      <c r="I71" s="20"/>
      <c r="J71" s="58">
        <f t="shared" ref="J71:J76" si="9">SUM(F71:I71)</f>
        <v>20</v>
      </c>
      <c r="K71" s="20" t="s">
        <v>65</v>
      </c>
      <c r="L71" s="20">
        <v>2</v>
      </c>
      <c r="M71" s="12">
        <v>7</v>
      </c>
    </row>
    <row r="72" spans="1:13">
      <c r="A72" s="54" t="s">
        <v>140</v>
      </c>
      <c r="B72" s="99" t="s">
        <v>112</v>
      </c>
      <c r="C72" s="102"/>
      <c r="D72" s="103"/>
      <c r="E72" s="20" t="s">
        <v>127</v>
      </c>
      <c r="F72" s="20">
        <v>10</v>
      </c>
      <c r="G72" s="20"/>
      <c r="H72" s="20">
        <v>5</v>
      </c>
      <c r="I72" s="20">
        <v>40</v>
      </c>
      <c r="J72" s="58">
        <f t="shared" si="9"/>
        <v>55</v>
      </c>
      <c r="K72" s="20" t="s">
        <v>65</v>
      </c>
      <c r="L72" s="20">
        <v>3</v>
      </c>
      <c r="M72" s="12">
        <v>5</v>
      </c>
    </row>
    <row r="73" spans="1:13">
      <c r="A73" s="54" t="s">
        <v>141</v>
      </c>
      <c r="B73" s="99" t="s">
        <v>90</v>
      </c>
      <c r="C73" s="102"/>
      <c r="D73" s="103"/>
      <c r="E73" s="20" t="s">
        <v>134</v>
      </c>
      <c r="F73" s="20">
        <v>15</v>
      </c>
      <c r="G73" s="20">
        <v>5</v>
      </c>
      <c r="H73" s="20"/>
      <c r="I73" s="20"/>
      <c r="J73" s="58">
        <f t="shared" si="9"/>
        <v>20</v>
      </c>
      <c r="K73" s="20" t="s">
        <v>65</v>
      </c>
      <c r="L73" s="20">
        <v>1</v>
      </c>
      <c r="M73" s="12"/>
    </row>
    <row r="74" spans="1:13">
      <c r="A74" s="54" t="s">
        <v>142</v>
      </c>
      <c r="B74" s="99" t="s">
        <v>95</v>
      </c>
      <c r="C74" s="102"/>
      <c r="D74" s="103"/>
      <c r="E74" s="20" t="s">
        <v>107</v>
      </c>
      <c r="F74" s="20">
        <v>15</v>
      </c>
      <c r="G74" s="20"/>
      <c r="H74" s="20">
        <v>5</v>
      </c>
      <c r="I74" s="20">
        <v>40</v>
      </c>
      <c r="J74" s="58">
        <f t="shared" si="9"/>
        <v>60</v>
      </c>
      <c r="K74" s="20" t="s">
        <v>65</v>
      </c>
      <c r="L74" s="20">
        <v>3</v>
      </c>
      <c r="M74" s="12"/>
    </row>
    <row r="75" spans="1:13">
      <c r="A75" s="54" t="s">
        <v>143</v>
      </c>
      <c r="B75" s="99" t="s">
        <v>92</v>
      </c>
      <c r="C75" s="102"/>
      <c r="D75" s="103"/>
      <c r="E75" s="20" t="s">
        <v>107</v>
      </c>
      <c r="F75" s="20">
        <v>15</v>
      </c>
      <c r="G75" s="20">
        <v>5</v>
      </c>
      <c r="H75" s="20">
        <v>5</v>
      </c>
      <c r="I75" s="20"/>
      <c r="J75" s="58">
        <f t="shared" si="9"/>
        <v>25</v>
      </c>
      <c r="K75" s="20" t="s">
        <v>65</v>
      </c>
      <c r="L75" s="20">
        <v>2</v>
      </c>
      <c r="M75" s="12"/>
    </row>
    <row r="76" spans="1:13">
      <c r="A76" s="54" t="s">
        <v>115</v>
      </c>
      <c r="B76" s="99" t="s">
        <v>132</v>
      </c>
      <c r="C76" s="102"/>
      <c r="D76" s="103"/>
      <c r="E76" s="20" t="s">
        <v>127</v>
      </c>
      <c r="F76" s="20">
        <v>20</v>
      </c>
      <c r="G76" s="20">
        <v>10</v>
      </c>
      <c r="H76" s="20">
        <v>10</v>
      </c>
      <c r="I76" s="20">
        <v>40</v>
      </c>
      <c r="J76" s="58">
        <f t="shared" si="9"/>
        <v>80</v>
      </c>
      <c r="K76" s="20" t="s">
        <v>65</v>
      </c>
      <c r="L76" s="20">
        <v>6</v>
      </c>
      <c r="M76" s="12"/>
    </row>
    <row r="77" spans="1:13">
      <c r="A77" s="54" t="s">
        <v>144</v>
      </c>
      <c r="B77" s="99" t="s">
        <v>87</v>
      </c>
      <c r="C77" s="102"/>
      <c r="D77" s="103"/>
      <c r="E77" s="20" t="s">
        <v>105</v>
      </c>
      <c r="F77" s="20">
        <v>10</v>
      </c>
      <c r="G77" s="20">
        <v>5</v>
      </c>
      <c r="H77" s="20"/>
      <c r="I77" s="20"/>
      <c r="J77" s="58">
        <f t="shared" si="8"/>
        <v>15</v>
      </c>
      <c r="K77" s="20" t="s">
        <v>65</v>
      </c>
      <c r="L77" s="20">
        <v>1</v>
      </c>
      <c r="M77" s="12"/>
    </row>
    <row r="78" spans="1:13">
      <c r="A78" s="54" t="s">
        <v>116</v>
      </c>
      <c r="B78" s="99" t="s">
        <v>89</v>
      </c>
      <c r="C78" s="102"/>
      <c r="D78" s="103"/>
      <c r="E78" s="20" t="s">
        <v>105</v>
      </c>
      <c r="F78" s="20">
        <v>10</v>
      </c>
      <c r="G78" s="20">
        <v>5</v>
      </c>
      <c r="H78" s="20"/>
      <c r="I78" s="20">
        <v>20</v>
      </c>
      <c r="J78" s="58">
        <f t="shared" si="8"/>
        <v>35</v>
      </c>
      <c r="K78" s="20" t="s">
        <v>65</v>
      </c>
      <c r="L78" s="20">
        <v>3</v>
      </c>
      <c r="M78" s="12"/>
    </row>
    <row r="79" spans="1:13">
      <c r="A79" s="54" t="s">
        <v>117</v>
      </c>
      <c r="B79" s="99" t="s">
        <v>133</v>
      </c>
      <c r="C79" s="102"/>
      <c r="D79" s="103"/>
      <c r="E79" s="20" t="s">
        <v>105</v>
      </c>
      <c r="F79" s="20">
        <v>10</v>
      </c>
      <c r="G79" s="20">
        <v>5</v>
      </c>
      <c r="H79" s="20"/>
      <c r="I79" s="20"/>
      <c r="J79" s="58">
        <f>SUM(F79:I79)</f>
        <v>15</v>
      </c>
      <c r="K79" s="20" t="s">
        <v>65</v>
      </c>
      <c r="L79" s="20">
        <v>1</v>
      </c>
      <c r="M79" s="12"/>
    </row>
    <row r="80" spans="1:13">
      <c r="A80" s="54" t="s">
        <v>118</v>
      </c>
      <c r="B80" s="99" t="s">
        <v>91</v>
      </c>
      <c r="C80" s="102"/>
      <c r="D80" s="103"/>
      <c r="E80" s="20" t="s">
        <v>105</v>
      </c>
      <c r="F80" s="20">
        <v>11</v>
      </c>
      <c r="G80" s="20">
        <v>5</v>
      </c>
      <c r="H80" s="20"/>
      <c r="I80" s="20"/>
      <c r="J80" s="58">
        <f t="shared" si="8"/>
        <v>16</v>
      </c>
      <c r="K80" s="20" t="s">
        <v>65</v>
      </c>
      <c r="L80" s="20">
        <v>1</v>
      </c>
      <c r="M80" s="12"/>
    </row>
    <row r="81" spans="1:14" ht="22.5" customHeight="1">
      <c r="A81" s="54" t="s">
        <v>119</v>
      </c>
      <c r="B81" s="99" t="s">
        <v>94</v>
      </c>
      <c r="C81" s="102"/>
      <c r="D81" s="103"/>
      <c r="E81" s="20" t="s">
        <v>105</v>
      </c>
      <c r="F81" s="20">
        <v>15</v>
      </c>
      <c r="G81" s="20"/>
      <c r="H81" s="20">
        <v>10</v>
      </c>
      <c r="I81" s="20">
        <v>40</v>
      </c>
      <c r="J81" s="58">
        <f t="shared" si="8"/>
        <v>65</v>
      </c>
      <c r="K81" s="20" t="s">
        <v>65</v>
      </c>
      <c r="L81" s="20">
        <v>4</v>
      </c>
      <c r="M81" s="12">
        <v>5</v>
      </c>
    </row>
    <row r="82" spans="1:14" ht="50.25" customHeight="1">
      <c r="A82" s="54" t="s">
        <v>120</v>
      </c>
      <c r="B82" s="99" t="s">
        <v>80</v>
      </c>
      <c r="C82" s="100"/>
      <c r="D82" s="101"/>
      <c r="E82" s="20" t="s">
        <v>105</v>
      </c>
      <c r="F82" s="20">
        <v>15</v>
      </c>
      <c r="G82" s="20"/>
      <c r="H82" s="20">
        <v>5</v>
      </c>
      <c r="I82" s="20">
        <v>40</v>
      </c>
      <c r="J82" s="58">
        <f>SUM(F82:I82)</f>
        <v>60</v>
      </c>
      <c r="K82" s="20" t="s">
        <v>65</v>
      </c>
      <c r="L82" s="20">
        <v>3</v>
      </c>
      <c r="M82" s="12"/>
    </row>
    <row r="83" spans="1:14" ht="44.25" customHeight="1">
      <c r="A83" s="54" t="s">
        <v>121</v>
      </c>
      <c r="B83" s="99" t="s">
        <v>149</v>
      </c>
      <c r="C83" s="102"/>
      <c r="D83" s="103"/>
      <c r="E83" s="20" t="s">
        <v>105</v>
      </c>
      <c r="F83" s="20"/>
      <c r="G83" s="20"/>
      <c r="H83" s="20">
        <v>20</v>
      </c>
      <c r="I83" s="20"/>
      <c r="J83" s="58">
        <f>SUM(F83:I83)</f>
        <v>20</v>
      </c>
      <c r="K83" s="20" t="s">
        <v>65</v>
      </c>
      <c r="L83" s="20">
        <v>1</v>
      </c>
      <c r="M83" s="12"/>
    </row>
    <row r="84" spans="1:14">
      <c r="A84" s="54" t="s">
        <v>122</v>
      </c>
      <c r="B84" s="99" t="s">
        <v>113</v>
      </c>
      <c r="C84" s="102"/>
      <c r="D84" s="103"/>
      <c r="E84" s="20" t="s">
        <v>108</v>
      </c>
      <c r="F84" s="20"/>
      <c r="G84" s="90">
        <v>8</v>
      </c>
      <c r="H84" s="90">
        <v>0</v>
      </c>
      <c r="I84" s="20"/>
      <c r="J84" s="58">
        <f t="shared" si="8"/>
        <v>8</v>
      </c>
      <c r="K84" s="20" t="s">
        <v>109</v>
      </c>
      <c r="L84" s="20">
        <v>5</v>
      </c>
      <c r="M84" s="12">
        <v>8</v>
      </c>
      <c r="N84" s="91"/>
    </row>
    <row r="85" spans="1:14">
      <c r="A85" s="14" t="s">
        <v>26</v>
      </c>
      <c r="B85" s="15"/>
      <c r="C85" s="15"/>
      <c r="D85" s="15" t="s">
        <v>19</v>
      </c>
      <c r="E85" s="21"/>
      <c r="F85" s="21">
        <f>SUM(F68:F84)</f>
        <v>176</v>
      </c>
      <c r="G85" s="21">
        <f>SUM(G68:G84)</f>
        <v>123</v>
      </c>
      <c r="H85" s="21">
        <f>SUM(H68:H84)</f>
        <v>150</v>
      </c>
      <c r="I85" s="21">
        <f>SUM(I68:I84)</f>
        <v>340</v>
      </c>
      <c r="J85" s="21">
        <f>SUM(J68:J84)</f>
        <v>789</v>
      </c>
      <c r="K85" s="21"/>
      <c r="L85" s="21">
        <f>SUM(L68:L84)</f>
        <v>46</v>
      </c>
      <c r="M85" s="21">
        <f>SUM(M68:M84)</f>
        <v>65</v>
      </c>
    </row>
    <row r="86" spans="1:14">
      <c r="A86" s="27" t="s">
        <v>0</v>
      </c>
      <c r="B86" s="84"/>
      <c r="C86" s="84"/>
      <c r="D86" s="23" t="s">
        <v>25</v>
      </c>
      <c r="E86" s="24"/>
      <c r="F86" s="28"/>
      <c r="G86" s="28"/>
      <c r="H86" s="28"/>
      <c r="I86" s="28"/>
      <c r="J86" s="64"/>
      <c r="K86" s="25"/>
      <c r="L86" s="25"/>
      <c r="M86" s="75" t="s">
        <v>58</v>
      </c>
    </row>
    <row r="87" spans="1:14">
      <c r="A87" s="88" t="s">
        <v>136</v>
      </c>
      <c r="B87" s="96" t="s">
        <v>76</v>
      </c>
      <c r="C87" s="97"/>
      <c r="D87" s="98"/>
      <c r="E87" s="11" t="s">
        <v>106</v>
      </c>
      <c r="F87" s="73"/>
      <c r="G87" s="63"/>
      <c r="H87" s="63"/>
      <c r="I87" s="74"/>
      <c r="J87" s="11">
        <v>160</v>
      </c>
      <c r="K87" s="20" t="s">
        <v>65</v>
      </c>
      <c r="L87" s="11">
        <v>6</v>
      </c>
      <c r="M87" s="76"/>
    </row>
    <row r="88" spans="1:14">
      <c r="A88" s="88" t="s">
        <v>137</v>
      </c>
      <c r="B88" s="93" t="s">
        <v>95</v>
      </c>
      <c r="C88" s="94"/>
      <c r="D88" s="95"/>
      <c r="E88" s="11" t="s">
        <v>107</v>
      </c>
      <c r="F88" s="56"/>
      <c r="G88" s="63"/>
      <c r="H88" s="63"/>
      <c r="I88" s="57"/>
      <c r="J88" s="11">
        <v>40</v>
      </c>
      <c r="K88" s="20" t="s">
        <v>65</v>
      </c>
      <c r="L88" s="11">
        <v>2</v>
      </c>
      <c r="M88" s="10"/>
    </row>
    <row r="89" spans="1:14">
      <c r="A89" s="88" t="s">
        <v>138</v>
      </c>
      <c r="B89" s="96" t="s">
        <v>132</v>
      </c>
      <c r="C89" s="97"/>
      <c r="D89" s="98"/>
      <c r="E89" s="11" t="s">
        <v>105</v>
      </c>
      <c r="F89" s="56"/>
      <c r="G89" s="63"/>
      <c r="H89" s="63"/>
      <c r="I89" s="63"/>
      <c r="J89" s="11">
        <v>40</v>
      </c>
      <c r="K89" s="20" t="s">
        <v>65</v>
      </c>
      <c r="L89" s="11">
        <v>2</v>
      </c>
      <c r="M89" s="10"/>
    </row>
    <row r="90" spans="1:14">
      <c r="A90" s="88" t="s">
        <v>139</v>
      </c>
      <c r="B90" s="96" t="s">
        <v>80</v>
      </c>
      <c r="C90" s="97"/>
      <c r="D90" s="98"/>
      <c r="E90" s="11" t="s">
        <v>105</v>
      </c>
      <c r="F90" s="56"/>
      <c r="G90" s="63"/>
      <c r="H90" s="63"/>
      <c r="I90" s="63"/>
      <c r="J90" s="11">
        <v>40</v>
      </c>
      <c r="K90" s="20" t="s">
        <v>65</v>
      </c>
      <c r="L90" s="11">
        <v>2</v>
      </c>
      <c r="M90" s="10"/>
    </row>
    <row r="91" spans="1:14">
      <c r="A91" s="88" t="s">
        <v>140</v>
      </c>
      <c r="B91" s="93" t="s">
        <v>94</v>
      </c>
      <c r="C91" s="94"/>
      <c r="D91" s="95"/>
      <c r="E91" s="11" t="s">
        <v>105</v>
      </c>
      <c r="F91" s="56"/>
      <c r="G91" s="63"/>
      <c r="H91" s="63"/>
      <c r="I91" s="63"/>
      <c r="J91" s="11">
        <v>40</v>
      </c>
      <c r="K91" s="20" t="s">
        <v>65</v>
      </c>
      <c r="L91" s="11">
        <v>2</v>
      </c>
      <c r="M91" s="10"/>
    </row>
    <row r="92" spans="1:14">
      <c r="A92" s="14" t="s">
        <v>27</v>
      </c>
      <c r="B92" s="15"/>
      <c r="C92" s="15"/>
      <c r="D92" s="15" t="s">
        <v>19</v>
      </c>
      <c r="E92" s="22"/>
      <c r="F92" s="22"/>
      <c r="G92" s="21"/>
      <c r="H92" s="22"/>
      <c r="I92" s="22"/>
      <c r="J92" s="21">
        <f>SUM(J87:J91)</f>
        <v>320</v>
      </c>
      <c r="K92" s="21"/>
      <c r="L92" s="21">
        <f>SUM(L87:L91)</f>
        <v>14</v>
      </c>
      <c r="M92" s="21">
        <f>SUM(M87:M91)</f>
        <v>0</v>
      </c>
    </row>
    <row r="93" spans="1:14">
      <c r="A93" s="85"/>
      <c r="B93" s="86"/>
      <c r="C93" s="86"/>
      <c r="D93" s="86" t="s">
        <v>28</v>
      </c>
      <c r="E93" s="87"/>
      <c r="F93" s="87">
        <f t="shared" ref="F93:M93" si="10">SUM(F85,F92)</f>
        <v>176</v>
      </c>
      <c r="G93" s="87">
        <f t="shared" si="10"/>
        <v>123</v>
      </c>
      <c r="H93" s="87">
        <f t="shared" si="10"/>
        <v>150</v>
      </c>
      <c r="I93" s="87">
        <f t="shared" si="10"/>
        <v>340</v>
      </c>
      <c r="J93" s="87">
        <f t="shared" si="10"/>
        <v>1109</v>
      </c>
      <c r="K93" s="87">
        <f t="shared" si="10"/>
        <v>0</v>
      </c>
      <c r="L93" s="87">
        <f t="shared" si="10"/>
        <v>60</v>
      </c>
      <c r="M93" s="87">
        <f t="shared" si="10"/>
        <v>65</v>
      </c>
    </row>
    <row r="94" spans="1:14">
      <c r="A94" s="55" t="s">
        <v>59</v>
      </c>
      <c r="F94" s="121"/>
      <c r="G94" s="121"/>
      <c r="H94" s="121"/>
      <c r="I94" s="121"/>
    </row>
  </sheetData>
  <mergeCells count="89">
    <mergeCell ref="B12:D12"/>
    <mergeCell ref="B26:D26"/>
    <mergeCell ref="B27:D27"/>
    <mergeCell ref="B39:D40"/>
    <mergeCell ref="B33:D33"/>
    <mergeCell ref="B34:D34"/>
    <mergeCell ref="B35:D35"/>
    <mergeCell ref="B17:D17"/>
    <mergeCell ref="B18:D18"/>
    <mergeCell ref="B19:D19"/>
    <mergeCell ref="B24:D24"/>
    <mergeCell ref="B20:D20"/>
    <mergeCell ref="B28:D28"/>
    <mergeCell ref="B13:D13"/>
    <mergeCell ref="B14:D14"/>
    <mergeCell ref="B15:D15"/>
    <mergeCell ref="B25:D25"/>
    <mergeCell ref="B29:D29"/>
    <mergeCell ref="B16:D16"/>
    <mergeCell ref="B21:D21"/>
    <mergeCell ref="B22:D22"/>
    <mergeCell ref="B23:D23"/>
    <mergeCell ref="B30:D30"/>
    <mergeCell ref="M39:M40"/>
    <mergeCell ref="M65:M66"/>
    <mergeCell ref="M10:M11"/>
    <mergeCell ref="F39:I39"/>
    <mergeCell ref="F10:I10"/>
    <mergeCell ref="F65:I65"/>
    <mergeCell ref="K39:K40"/>
    <mergeCell ref="L39:L40"/>
    <mergeCell ref="L65:L66"/>
    <mergeCell ref="K65:K66"/>
    <mergeCell ref="B51:D51"/>
    <mergeCell ref="B52:D52"/>
    <mergeCell ref="B53:D53"/>
    <mergeCell ref="B56:D56"/>
    <mergeCell ref="B57:D57"/>
    <mergeCell ref="F94:I94"/>
    <mergeCell ref="A39:A40"/>
    <mergeCell ref="E39:E40"/>
    <mergeCell ref="J39:J40"/>
    <mergeCell ref="A65:A66"/>
    <mergeCell ref="J65:J66"/>
    <mergeCell ref="E65:E66"/>
    <mergeCell ref="B42:D42"/>
    <mergeCell ref="B43:D43"/>
    <mergeCell ref="B46:D46"/>
    <mergeCell ref="B47:D47"/>
    <mergeCell ref="B44:D44"/>
    <mergeCell ref="B45:D45"/>
    <mergeCell ref="B48:D48"/>
    <mergeCell ref="B49:D49"/>
    <mergeCell ref="B50:D50"/>
    <mergeCell ref="A3:L3"/>
    <mergeCell ref="A10:A11"/>
    <mergeCell ref="E10:E11"/>
    <mergeCell ref="J10:J11"/>
    <mergeCell ref="K10:K11"/>
    <mergeCell ref="L10:L11"/>
    <mergeCell ref="A9:L9"/>
    <mergeCell ref="B10:D11"/>
    <mergeCell ref="B58:D58"/>
    <mergeCell ref="B59:D59"/>
    <mergeCell ref="B60:D60"/>
    <mergeCell ref="B76:D76"/>
    <mergeCell ref="B77:D77"/>
    <mergeCell ref="B61:D61"/>
    <mergeCell ref="B68:D68"/>
    <mergeCell ref="B69:D69"/>
    <mergeCell ref="B71:D71"/>
    <mergeCell ref="B72:D72"/>
    <mergeCell ref="B65:D66"/>
    <mergeCell ref="B91:D91"/>
    <mergeCell ref="B87:D87"/>
    <mergeCell ref="B70:D70"/>
    <mergeCell ref="B83:D83"/>
    <mergeCell ref="B84:D84"/>
    <mergeCell ref="B88:D88"/>
    <mergeCell ref="B89:D89"/>
    <mergeCell ref="B90:D90"/>
    <mergeCell ref="B78:D78"/>
    <mergeCell ref="B79:D79"/>
    <mergeCell ref="B80:D80"/>
    <mergeCell ref="B81:D81"/>
    <mergeCell ref="B82:D82"/>
    <mergeCell ref="B73:D73"/>
    <mergeCell ref="B74:D74"/>
    <mergeCell ref="B75:D75"/>
  </mergeCells>
  <phoneticPr fontId="18" type="noConversion"/>
  <printOptions horizontalCentered="1"/>
  <pageMargins left="0.51181102362204722" right="0.51181102362204722" top="0.55118110236220474" bottom="0.55118110236220474" header="0.31496062992125984" footer="0.31496062992125984"/>
  <pageSetup paperSize="9" scale="42" orientation="portrait" r:id="rId1"/>
  <headerFooter>
    <oddFooter>&amp;R&amp;"-,Standardowy"&amp;8&amp;K01+024Strona &amp;P z &amp;N
Wydruk: &amp;D; &amp;T</oddFooter>
  </headerFooter>
  <rowBreaks count="1" manualBreakCount="1">
    <brk id="62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3"/>
  <sheetViews>
    <sheetView showGridLines="0" workbookViewId="0"/>
  </sheetViews>
  <sheetFormatPr defaultColWidth="9" defaultRowHeight="15"/>
  <cols>
    <col min="1" max="1" width="5.625" style="4" customWidth="1"/>
    <col min="2" max="2" width="9.375" style="4" customWidth="1"/>
    <col min="3" max="3" width="11.25" style="4" customWidth="1"/>
    <col min="4" max="4" width="10.5" style="4" customWidth="1"/>
    <col min="5" max="5" width="27.5" style="4" customWidth="1"/>
    <col min="6" max="6" width="7.125" style="4" customWidth="1"/>
    <col min="7" max="14" width="6" style="4" customWidth="1"/>
    <col min="15" max="15" width="10.25" style="4" customWidth="1"/>
    <col min="16" max="16" width="7" style="4" customWidth="1"/>
    <col min="17" max="17" width="6.75" style="4" customWidth="1"/>
    <col min="18" max="18" width="11.25" style="4" customWidth="1"/>
    <col min="19" max="16384" width="9" style="4"/>
  </cols>
  <sheetData>
    <row r="1" spans="1:18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R1" s="6" t="s">
        <v>50</v>
      </c>
    </row>
    <row r="2" spans="1:18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ht="15.75">
      <c r="A3" s="7" t="s">
        <v>44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t="15.75">
      <c r="A4" s="30" t="s">
        <v>39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ht="15.75">
      <c r="A5" s="30" t="s">
        <v>40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15.75">
      <c r="A6" s="30" t="s">
        <v>45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15.75">
      <c r="A7" s="30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</row>
    <row r="8" spans="1:18">
      <c r="A8" s="9"/>
      <c r="B8" s="137" t="s">
        <v>37</v>
      </c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40"/>
    </row>
    <row r="9" spans="1:18" ht="15" customHeight="1">
      <c r="A9" s="125" t="s">
        <v>0</v>
      </c>
      <c r="B9" s="143" t="s">
        <v>46</v>
      </c>
      <c r="C9" s="147" t="s">
        <v>41</v>
      </c>
      <c r="D9" s="143" t="s">
        <v>34</v>
      </c>
      <c r="E9" s="159" t="s">
        <v>35</v>
      </c>
      <c r="F9" s="35" t="s">
        <v>47</v>
      </c>
      <c r="G9" s="36"/>
      <c r="H9" s="36"/>
      <c r="I9" s="36"/>
      <c r="J9" s="36"/>
      <c r="K9" s="36"/>
      <c r="L9" s="36"/>
      <c r="M9" s="36"/>
      <c r="N9" s="36"/>
      <c r="O9" s="37"/>
      <c r="P9" s="147" t="s">
        <v>38</v>
      </c>
      <c r="Q9" s="161" t="s">
        <v>20</v>
      </c>
      <c r="R9" s="162"/>
    </row>
    <row r="10" spans="1:18" ht="15" customHeight="1">
      <c r="A10" s="143"/>
      <c r="B10" s="143"/>
      <c r="C10" s="147"/>
      <c r="D10" s="143"/>
      <c r="E10" s="159"/>
      <c r="F10" s="125" t="s">
        <v>3</v>
      </c>
      <c r="G10" s="24" t="s">
        <v>1</v>
      </c>
      <c r="H10" s="24"/>
      <c r="I10" s="26"/>
      <c r="J10" s="24" t="s">
        <v>1</v>
      </c>
      <c r="K10" s="24"/>
      <c r="L10" s="26"/>
      <c r="M10" s="24" t="s">
        <v>1</v>
      </c>
      <c r="N10" s="24"/>
      <c r="O10" s="26"/>
      <c r="P10" s="147"/>
      <c r="Q10" s="161"/>
      <c r="R10" s="162"/>
    </row>
    <row r="11" spans="1:18" ht="30">
      <c r="A11" s="158"/>
      <c r="B11" s="158"/>
      <c r="C11" s="146"/>
      <c r="D11" s="158"/>
      <c r="E11" s="160"/>
      <c r="F11" s="153"/>
      <c r="G11" s="25" t="s">
        <v>48</v>
      </c>
      <c r="H11" s="25" t="s">
        <v>49</v>
      </c>
      <c r="I11" s="25" t="s">
        <v>36</v>
      </c>
      <c r="J11" s="25" t="str">
        <f>G11</f>
        <v>liczba godzin</v>
      </c>
      <c r="K11" s="25" t="str">
        <f>H11</f>
        <v>liczba grup</v>
      </c>
      <c r="L11" s="25" t="str">
        <f>I11</f>
        <v>razem</v>
      </c>
      <c r="M11" s="25" t="str">
        <f>G11</f>
        <v>liczba godzin</v>
      </c>
      <c r="N11" s="25" t="str">
        <f>H11</f>
        <v>liczba grup</v>
      </c>
      <c r="O11" s="25" t="str">
        <f>I11</f>
        <v>razem</v>
      </c>
      <c r="P11" s="146"/>
      <c r="Q11" s="163"/>
      <c r="R11" s="164"/>
    </row>
    <row r="12" spans="1:18">
      <c r="A12" s="10" t="s">
        <v>5</v>
      </c>
      <c r="B12" s="11"/>
      <c r="C12" s="11"/>
      <c r="D12" s="11"/>
      <c r="E12" s="12"/>
      <c r="F12" s="11"/>
      <c r="G12" s="11"/>
      <c r="H12" s="11"/>
      <c r="I12" s="11">
        <f>SUM(G12:H12)</f>
        <v>0</v>
      </c>
      <c r="J12" s="11"/>
      <c r="K12" s="11"/>
      <c r="L12" s="11">
        <f>SUM(J12:K12)</f>
        <v>0</v>
      </c>
      <c r="M12" s="11"/>
      <c r="N12" s="11"/>
      <c r="O12" s="11">
        <f>SUM(M12:N12)</f>
        <v>0</v>
      </c>
      <c r="P12" s="11">
        <f>SUM(F12,I12,L12,O12)</f>
        <v>0</v>
      </c>
      <c r="Q12" s="99"/>
      <c r="R12" s="136"/>
    </row>
    <row r="13" spans="1:18">
      <c r="A13" s="10" t="s">
        <v>6</v>
      </c>
      <c r="B13" s="11"/>
      <c r="C13" s="11"/>
      <c r="D13" s="11"/>
      <c r="E13" s="12"/>
      <c r="F13" s="11"/>
      <c r="G13" s="11"/>
      <c r="H13" s="11"/>
      <c r="I13" s="11">
        <f t="shared" ref="I13:I25" si="0">SUM(G13:H13)</f>
        <v>0</v>
      </c>
      <c r="J13" s="11"/>
      <c r="K13" s="11"/>
      <c r="L13" s="11">
        <f t="shared" ref="L13:L25" si="1">SUM(J13:K13)</f>
        <v>0</v>
      </c>
      <c r="M13" s="11"/>
      <c r="N13" s="11"/>
      <c r="O13" s="11">
        <f t="shared" ref="O13:O25" si="2">SUM(M13:N13)</f>
        <v>0</v>
      </c>
      <c r="P13" s="11">
        <f t="shared" ref="P13:P25" si="3">SUM(F13,I13,L13,O13)</f>
        <v>0</v>
      </c>
      <c r="Q13" s="99"/>
      <c r="R13" s="136"/>
    </row>
    <row r="14" spans="1:18">
      <c r="A14" s="10" t="s">
        <v>7</v>
      </c>
      <c r="B14" s="11"/>
      <c r="C14" s="11"/>
      <c r="D14" s="11"/>
      <c r="E14" s="12"/>
      <c r="F14" s="11"/>
      <c r="G14" s="11"/>
      <c r="H14" s="11"/>
      <c r="I14" s="11">
        <f t="shared" si="0"/>
        <v>0</v>
      </c>
      <c r="J14" s="11"/>
      <c r="K14" s="11"/>
      <c r="L14" s="11">
        <f t="shared" si="1"/>
        <v>0</v>
      </c>
      <c r="M14" s="11"/>
      <c r="N14" s="11"/>
      <c r="O14" s="11">
        <f t="shared" si="2"/>
        <v>0</v>
      </c>
      <c r="P14" s="11">
        <f t="shared" si="3"/>
        <v>0</v>
      </c>
      <c r="Q14" s="99"/>
      <c r="R14" s="136"/>
    </row>
    <row r="15" spans="1:18">
      <c r="A15" s="10" t="s">
        <v>8</v>
      </c>
      <c r="B15" s="11"/>
      <c r="C15" s="11"/>
      <c r="D15" s="11"/>
      <c r="E15" s="12"/>
      <c r="F15" s="11"/>
      <c r="G15" s="11"/>
      <c r="H15" s="11"/>
      <c r="I15" s="11">
        <f t="shared" si="0"/>
        <v>0</v>
      </c>
      <c r="J15" s="11"/>
      <c r="K15" s="11"/>
      <c r="L15" s="11">
        <f t="shared" si="1"/>
        <v>0</v>
      </c>
      <c r="M15" s="11"/>
      <c r="N15" s="11"/>
      <c r="O15" s="11">
        <f t="shared" si="2"/>
        <v>0</v>
      </c>
      <c r="P15" s="11">
        <f t="shared" si="3"/>
        <v>0</v>
      </c>
      <c r="Q15" s="99"/>
      <c r="R15" s="136"/>
    </row>
    <row r="16" spans="1:18">
      <c r="A16" s="10" t="s">
        <v>9</v>
      </c>
      <c r="B16" s="11"/>
      <c r="C16" s="11"/>
      <c r="D16" s="11"/>
      <c r="E16" s="12"/>
      <c r="F16" s="11"/>
      <c r="G16" s="11"/>
      <c r="H16" s="11"/>
      <c r="I16" s="11">
        <f t="shared" si="0"/>
        <v>0</v>
      </c>
      <c r="J16" s="11"/>
      <c r="K16" s="11"/>
      <c r="L16" s="11">
        <f t="shared" si="1"/>
        <v>0</v>
      </c>
      <c r="M16" s="11"/>
      <c r="N16" s="11"/>
      <c r="O16" s="11">
        <f t="shared" si="2"/>
        <v>0</v>
      </c>
      <c r="P16" s="11">
        <f t="shared" si="3"/>
        <v>0</v>
      </c>
      <c r="Q16" s="99"/>
      <c r="R16" s="136"/>
    </row>
    <row r="17" spans="1:18">
      <c r="A17" s="10" t="s">
        <v>10</v>
      </c>
      <c r="B17" s="11"/>
      <c r="C17" s="11"/>
      <c r="D17" s="11"/>
      <c r="E17" s="12"/>
      <c r="F17" s="11"/>
      <c r="G17" s="11"/>
      <c r="H17" s="11"/>
      <c r="I17" s="11">
        <f t="shared" si="0"/>
        <v>0</v>
      </c>
      <c r="J17" s="11"/>
      <c r="K17" s="11"/>
      <c r="L17" s="11">
        <f t="shared" si="1"/>
        <v>0</v>
      </c>
      <c r="M17" s="11"/>
      <c r="N17" s="11"/>
      <c r="O17" s="11">
        <f t="shared" si="2"/>
        <v>0</v>
      </c>
      <c r="P17" s="11">
        <f t="shared" si="3"/>
        <v>0</v>
      </c>
      <c r="Q17" s="99"/>
      <c r="R17" s="136"/>
    </row>
    <row r="18" spans="1:18">
      <c r="A18" s="10" t="s">
        <v>11</v>
      </c>
      <c r="B18" s="11"/>
      <c r="C18" s="11"/>
      <c r="D18" s="11"/>
      <c r="E18" s="12"/>
      <c r="F18" s="11"/>
      <c r="G18" s="11"/>
      <c r="H18" s="11"/>
      <c r="I18" s="11">
        <f t="shared" si="0"/>
        <v>0</v>
      </c>
      <c r="J18" s="11"/>
      <c r="K18" s="11"/>
      <c r="L18" s="11">
        <f t="shared" si="1"/>
        <v>0</v>
      </c>
      <c r="M18" s="11"/>
      <c r="N18" s="11"/>
      <c r="O18" s="11">
        <f t="shared" si="2"/>
        <v>0</v>
      </c>
      <c r="P18" s="11">
        <f t="shared" si="3"/>
        <v>0</v>
      </c>
      <c r="Q18" s="99"/>
      <c r="R18" s="136"/>
    </row>
    <row r="19" spans="1:18">
      <c r="A19" s="10" t="s">
        <v>12</v>
      </c>
      <c r="B19" s="11"/>
      <c r="C19" s="11"/>
      <c r="D19" s="11"/>
      <c r="E19" s="12"/>
      <c r="F19" s="11"/>
      <c r="G19" s="11"/>
      <c r="H19" s="11"/>
      <c r="I19" s="11">
        <f t="shared" si="0"/>
        <v>0</v>
      </c>
      <c r="J19" s="11"/>
      <c r="K19" s="11"/>
      <c r="L19" s="11">
        <f t="shared" si="1"/>
        <v>0</v>
      </c>
      <c r="M19" s="11"/>
      <c r="N19" s="11"/>
      <c r="O19" s="11">
        <f t="shared" si="2"/>
        <v>0</v>
      </c>
      <c r="P19" s="11">
        <f t="shared" si="3"/>
        <v>0</v>
      </c>
      <c r="Q19" s="99"/>
      <c r="R19" s="136"/>
    </row>
    <row r="20" spans="1:18">
      <c r="A20" s="10" t="s">
        <v>13</v>
      </c>
      <c r="B20" s="11"/>
      <c r="C20" s="11"/>
      <c r="D20" s="11"/>
      <c r="E20" s="12"/>
      <c r="F20" s="11"/>
      <c r="G20" s="11"/>
      <c r="H20" s="11"/>
      <c r="I20" s="11">
        <f t="shared" si="0"/>
        <v>0</v>
      </c>
      <c r="J20" s="11"/>
      <c r="K20" s="11"/>
      <c r="L20" s="11">
        <f t="shared" si="1"/>
        <v>0</v>
      </c>
      <c r="M20" s="11"/>
      <c r="N20" s="11"/>
      <c r="O20" s="11">
        <f t="shared" si="2"/>
        <v>0</v>
      </c>
      <c r="P20" s="11">
        <f t="shared" si="3"/>
        <v>0</v>
      </c>
      <c r="Q20" s="99"/>
      <c r="R20" s="136"/>
    </row>
    <row r="21" spans="1:18">
      <c r="A21" s="10" t="s">
        <v>14</v>
      </c>
      <c r="B21" s="11"/>
      <c r="C21" s="11"/>
      <c r="D21" s="11"/>
      <c r="E21" s="12"/>
      <c r="F21" s="11"/>
      <c r="G21" s="11"/>
      <c r="H21" s="11"/>
      <c r="I21" s="11">
        <f t="shared" si="0"/>
        <v>0</v>
      </c>
      <c r="J21" s="11"/>
      <c r="K21" s="11"/>
      <c r="L21" s="11">
        <f t="shared" si="1"/>
        <v>0</v>
      </c>
      <c r="M21" s="11"/>
      <c r="N21" s="11"/>
      <c r="O21" s="11">
        <f t="shared" si="2"/>
        <v>0</v>
      </c>
      <c r="P21" s="11">
        <f t="shared" si="3"/>
        <v>0</v>
      </c>
      <c r="Q21" s="99"/>
      <c r="R21" s="136"/>
    </row>
    <row r="22" spans="1:18">
      <c r="A22" s="10" t="s">
        <v>15</v>
      </c>
      <c r="B22" s="11"/>
      <c r="C22" s="11"/>
      <c r="D22" s="11"/>
      <c r="E22" s="12"/>
      <c r="F22" s="11"/>
      <c r="G22" s="11"/>
      <c r="H22" s="11"/>
      <c r="I22" s="11">
        <f t="shared" si="0"/>
        <v>0</v>
      </c>
      <c r="J22" s="11"/>
      <c r="K22" s="11"/>
      <c r="L22" s="11">
        <f t="shared" si="1"/>
        <v>0</v>
      </c>
      <c r="M22" s="11"/>
      <c r="N22" s="11"/>
      <c r="O22" s="11">
        <f t="shared" si="2"/>
        <v>0</v>
      </c>
      <c r="P22" s="11">
        <f t="shared" si="3"/>
        <v>0</v>
      </c>
      <c r="Q22" s="99"/>
      <c r="R22" s="136"/>
    </row>
    <row r="23" spans="1:18">
      <c r="A23" s="10" t="s">
        <v>16</v>
      </c>
      <c r="B23" s="11"/>
      <c r="C23" s="11"/>
      <c r="D23" s="11"/>
      <c r="E23" s="12"/>
      <c r="F23" s="11"/>
      <c r="G23" s="11"/>
      <c r="H23" s="11"/>
      <c r="I23" s="11">
        <f t="shared" si="0"/>
        <v>0</v>
      </c>
      <c r="J23" s="11"/>
      <c r="K23" s="11"/>
      <c r="L23" s="11">
        <f t="shared" si="1"/>
        <v>0</v>
      </c>
      <c r="M23" s="11"/>
      <c r="N23" s="11"/>
      <c r="O23" s="11">
        <f t="shared" si="2"/>
        <v>0</v>
      </c>
      <c r="P23" s="11">
        <f t="shared" si="3"/>
        <v>0</v>
      </c>
      <c r="Q23" s="99"/>
      <c r="R23" s="136"/>
    </row>
    <row r="24" spans="1:18">
      <c r="A24" s="10" t="s">
        <v>17</v>
      </c>
      <c r="B24" s="11"/>
      <c r="C24" s="11"/>
      <c r="D24" s="11"/>
      <c r="E24" s="12"/>
      <c r="F24" s="11"/>
      <c r="G24" s="11"/>
      <c r="H24" s="11"/>
      <c r="I24" s="11">
        <f t="shared" si="0"/>
        <v>0</v>
      </c>
      <c r="J24" s="11"/>
      <c r="K24" s="11"/>
      <c r="L24" s="11">
        <f t="shared" si="1"/>
        <v>0</v>
      </c>
      <c r="M24" s="11"/>
      <c r="N24" s="11"/>
      <c r="O24" s="11">
        <f t="shared" si="2"/>
        <v>0</v>
      </c>
      <c r="P24" s="11">
        <f t="shared" si="3"/>
        <v>0</v>
      </c>
      <c r="Q24" s="99"/>
      <c r="R24" s="136"/>
    </row>
    <row r="25" spans="1:18">
      <c r="A25" s="10" t="s">
        <v>18</v>
      </c>
      <c r="B25" s="11"/>
      <c r="C25" s="11"/>
      <c r="D25" s="11"/>
      <c r="E25" s="12"/>
      <c r="F25" s="11"/>
      <c r="G25" s="11"/>
      <c r="H25" s="11"/>
      <c r="I25" s="11">
        <f t="shared" si="0"/>
        <v>0</v>
      </c>
      <c r="J25" s="11"/>
      <c r="K25" s="11"/>
      <c r="L25" s="11">
        <f t="shared" si="1"/>
        <v>0</v>
      </c>
      <c r="M25" s="11"/>
      <c r="N25" s="11"/>
      <c r="O25" s="11">
        <f t="shared" si="2"/>
        <v>0</v>
      </c>
      <c r="P25" s="11">
        <f t="shared" si="3"/>
        <v>0</v>
      </c>
      <c r="Q25" s="99"/>
      <c r="R25" s="136"/>
    </row>
    <row r="26" spans="1:18">
      <c r="A26" s="39" t="s">
        <v>57</v>
      </c>
      <c r="B26" s="15"/>
      <c r="C26" s="15"/>
      <c r="D26" s="15"/>
      <c r="E26" s="15"/>
      <c r="F26" s="16">
        <f t="shared" ref="F26:P26" si="4">SUM(F12:F25)</f>
        <v>0</v>
      </c>
      <c r="G26" s="21">
        <f t="shared" si="4"/>
        <v>0</v>
      </c>
      <c r="H26" s="21">
        <f t="shared" si="4"/>
        <v>0</v>
      </c>
      <c r="I26" s="17">
        <f t="shared" si="4"/>
        <v>0</v>
      </c>
      <c r="J26" s="21">
        <f t="shared" si="4"/>
        <v>0</v>
      </c>
      <c r="K26" s="21">
        <f t="shared" si="4"/>
        <v>0</v>
      </c>
      <c r="L26" s="17">
        <f t="shared" si="4"/>
        <v>0</v>
      </c>
      <c r="M26" s="21">
        <f t="shared" si="4"/>
        <v>0</v>
      </c>
      <c r="N26" s="21">
        <f t="shared" si="4"/>
        <v>0</v>
      </c>
      <c r="O26" s="16">
        <f t="shared" si="4"/>
        <v>0</v>
      </c>
      <c r="P26" s="17">
        <f t="shared" si="4"/>
        <v>0</v>
      </c>
      <c r="Q26" s="141"/>
      <c r="R26" s="142"/>
    </row>
    <row r="27" spans="1:18">
      <c r="A27" s="9"/>
      <c r="B27" s="137" t="s">
        <v>21</v>
      </c>
      <c r="C27" s="138"/>
      <c r="D27" s="138"/>
      <c r="E27" s="138"/>
      <c r="F27" s="138"/>
      <c r="G27" s="139"/>
      <c r="H27" s="139"/>
      <c r="I27" s="139"/>
      <c r="J27" s="139"/>
      <c r="K27" s="139"/>
      <c r="L27" s="139"/>
      <c r="M27" s="139"/>
      <c r="N27" s="139"/>
      <c r="O27" s="138"/>
      <c r="P27" s="138"/>
      <c r="Q27" s="138"/>
      <c r="R27" s="140"/>
    </row>
    <row r="28" spans="1:18">
      <c r="A28" s="125" t="s">
        <v>0</v>
      </c>
      <c r="B28" s="23" t="s">
        <v>21</v>
      </c>
      <c r="C28" s="24"/>
      <c r="D28" s="24"/>
      <c r="E28" s="3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6"/>
      <c r="Q28" s="144" t="s">
        <v>2</v>
      </c>
      <c r="R28" s="144" t="s">
        <v>20</v>
      </c>
    </row>
    <row r="29" spans="1:18" ht="30" customHeight="1">
      <c r="A29" s="143"/>
      <c r="B29" s="147" t="s">
        <v>29</v>
      </c>
      <c r="C29" s="144" t="s">
        <v>56</v>
      </c>
      <c r="D29" s="144" t="s">
        <v>33</v>
      </c>
      <c r="E29" s="32" t="s">
        <v>30</v>
      </c>
      <c r="F29" s="24"/>
      <c r="G29" s="52"/>
      <c r="H29" s="52"/>
      <c r="I29" s="52"/>
      <c r="J29" s="52"/>
      <c r="K29" s="52"/>
      <c r="L29" s="52"/>
      <c r="M29" s="52"/>
      <c r="N29" s="53"/>
      <c r="O29" s="151" t="s">
        <v>31</v>
      </c>
      <c r="P29" s="152"/>
      <c r="Q29" s="145"/>
      <c r="R29" s="145"/>
    </row>
    <row r="30" spans="1:18">
      <c r="A30" s="143"/>
      <c r="B30" s="145"/>
      <c r="C30" s="149"/>
      <c r="D30" s="149"/>
      <c r="E30" s="125" t="s">
        <v>41</v>
      </c>
      <c r="F30" s="154" t="s">
        <v>52</v>
      </c>
      <c r="G30" s="155"/>
      <c r="H30" s="156"/>
      <c r="I30" s="154" t="s">
        <v>53</v>
      </c>
      <c r="J30" s="155"/>
      <c r="K30" s="156"/>
      <c r="L30" s="154" t="s">
        <v>54</v>
      </c>
      <c r="M30" s="155"/>
      <c r="N30" s="156"/>
      <c r="O30" s="144" t="s">
        <v>55</v>
      </c>
      <c r="P30" s="144" t="s">
        <v>32</v>
      </c>
      <c r="Q30" s="145"/>
      <c r="R30" s="145"/>
    </row>
    <row r="31" spans="1:18" ht="30">
      <c r="A31" s="126"/>
      <c r="B31" s="148"/>
      <c r="C31" s="150"/>
      <c r="D31" s="150"/>
      <c r="E31" s="153"/>
      <c r="F31" s="25" t="s">
        <v>51</v>
      </c>
      <c r="G31" s="25" t="s">
        <v>48</v>
      </c>
      <c r="H31" s="25" t="s">
        <v>36</v>
      </c>
      <c r="I31" s="25" t="s">
        <v>51</v>
      </c>
      <c r="J31" s="25" t="s">
        <v>48</v>
      </c>
      <c r="K31" s="25" t="s">
        <v>36</v>
      </c>
      <c r="L31" s="25" t="s">
        <v>51</v>
      </c>
      <c r="M31" s="25" t="s">
        <v>48</v>
      </c>
      <c r="N31" s="25" t="s">
        <v>36</v>
      </c>
      <c r="O31" s="157"/>
      <c r="P31" s="157"/>
      <c r="Q31" s="146"/>
      <c r="R31" s="146"/>
    </row>
    <row r="32" spans="1:18">
      <c r="A32" s="47"/>
      <c r="B32" s="41"/>
      <c r="C32" s="41"/>
      <c r="D32" s="41"/>
      <c r="E32" s="49"/>
      <c r="F32" s="47"/>
      <c r="G32" s="47"/>
      <c r="H32" s="47">
        <f>SUM(F32*G32)</f>
        <v>0</v>
      </c>
      <c r="I32" s="47"/>
      <c r="J32" s="47"/>
      <c r="K32" s="47">
        <f>SUM(I32*J32)</f>
        <v>0</v>
      </c>
      <c r="L32" s="47"/>
      <c r="M32" s="47"/>
      <c r="N32" s="47">
        <f>SUM(L32*M32)</f>
        <v>0</v>
      </c>
      <c r="O32" s="47"/>
      <c r="P32" s="47"/>
      <c r="Q32" s="47">
        <f>SUM(B32,C32,D32,H32,K32,N32,O32,P32)</f>
        <v>0</v>
      </c>
      <c r="R32" s="47"/>
    </row>
    <row r="33" spans="1:18">
      <c r="A33" s="48"/>
      <c r="B33" s="42"/>
      <c r="C33" s="42"/>
      <c r="D33" s="42"/>
      <c r="E33" s="50"/>
      <c r="F33" s="51"/>
      <c r="G33" s="51"/>
      <c r="H33" s="51">
        <f>SUM(F33*G33)</f>
        <v>0</v>
      </c>
      <c r="I33" s="51"/>
      <c r="J33" s="51"/>
      <c r="K33" s="51">
        <f>SUM(I33*J33)</f>
        <v>0</v>
      </c>
      <c r="L33" s="51"/>
      <c r="M33" s="51"/>
      <c r="N33" s="51">
        <f>SUM(L33*M33)</f>
        <v>0</v>
      </c>
      <c r="O33" s="48"/>
      <c r="P33" s="48"/>
      <c r="Q33" s="48">
        <f>SUM(B33,C33,D33,H33,K33,N33,O33,P33)</f>
        <v>0</v>
      </c>
      <c r="R33" s="48"/>
    </row>
    <row r="34" spans="1:18">
      <c r="A34" s="48"/>
      <c r="B34" s="42"/>
      <c r="C34" s="42"/>
      <c r="D34" s="42"/>
      <c r="E34" s="50"/>
      <c r="F34" s="51"/>
      <c r="G34" s="51"/>
      <c r="H34" s="51">
        <f>SUM(F34*G34)</f>
        <v>0</v>
      </c>
      <c r="I34" s="51"/>
      <c r="J34" s="51"/>
      <c r="K34" s="51">
        <f>SUM(I34*J34)</f>
        <v>0</v>
      </c>
      <c r="L34" s="51"/>
      <c r="M34" s="51"/>
      <c r="N34" s="51">
        <f>SUM(L34*M34)</f>
        <v>0</v>
      </c>
      <c r="O34" s="48"/>
      <c r="P34" s="48"/>
      <c r="Q34" s="48">
        <f>SUM(B34,C34,D34,H34,K34,N34,O34,P34)</f>
        <v>0</v>
      </c>
      <c r="R34" s="48"/>
    </row>
    <row r="35" spans="1:18">
      <c r="A35" s="48"/>
      <c r="B35" s="42"/>
      <c r="C35" s="42"/>
      <c r="D35" s="42"/>
      <c r="E35" s="50"/>
      <c r="F35" s="51"/>
      <c r="G35" s="51"/>
      <c r="H35" s="51">
        <f>SUM(F35*G35)</f>
        <v>0</v>
      </c>
      <c r="I35" s="51"/>
      <c r="J35" s="51"/>
      <c r="K35" s="51">
        <f>SUM(I35*J35)</f>
        <v>0</v>
      </c>
      <c r="L35" s="51"/>
      <c r="M35" s="51"/>
      <c r="N35" s="51">
        <f>SUM(L35*M35)</f>
        <v>0</v>
      </c>
      <c r="O35" s="48"/>
      <c r="P35" s="48"/>
      <c r="Q35" s="48">
        <f>SUM(B35,C35,D35,H35,K35,N35,O35,P35)</f>
        <v>0</v>
      </c>
      <c r="R35" s="48"/>
    </row>
    <row r="36" spans="1:18">
      <c r="A36" s="33"/>
      <c r="B36" s="43"/>
      <c r="C36" s="43"/>
      <c r="D36" s="43"/>
      <c r="E36" s="49"/>
      <c r="F36" s="33"/>
      <c r="G36" s="33"/>
      <c r="H36" s="33">
        <f>SUM(F36*G36)</f>
        <v>0</v>
      </c>
      <c r="I36" s="33"/>
      <c r="J36" s="33"/>
      <c r="K36" s="33">
        <f>SUM(I36*J36)</f>
        <v>0</v>
      </c>
      <c r="L36" s="33"/>
      <c r="M36" s="33"/>
      <c r="N36" s="33">
        <f>SUM(L36*M36)</f>
        <v>0</v>
      </c>
      <c r="O36" s="33"/>
      <c r="P36" s="33"/>
      <c r="Q36" s="33">
        <f>SUM(B36,C36,D36,H36,K36,N36,O36,P36)</f>
        <v>0</v>
      </c>
      <c r="R36" s="33"/>
    </row>
    <row r="37" spans="1:18">
      <c r="A37" s="39" t="s">
        <v>57</v>
      </c>
      <c r="B37" s="17">
        <f>SUM(B32:B36)</f>
        <v>0</v>
      </c>
      <c r="C37" s="17">
        <f>SUM(C32:C36)</f>
        <v>0</v>
      </c>
      <c r="D37" s="17">
        <f>SUM(D32:D36)</f>
        <v>0</v>
      </c>
      <c r="E37" s="31"/>
      <c r="F37" s="17">
        <f t="shared" ref="F37:Q37" si="5">SUM(F32:F36)</f>
        <v>0</v>
      </c>
      <c r="G37" s="17">
        <f t="shared" si="5"/>
        <v>0</v>
      </c>
      <c r="H37" s="17">
        <f t="shared" si="5"/>
        <v>0</v>
      </c>
      <c r="I37" s="17">
        <f t="shared" si="5"/>
        <v>0</v>
      </c>
      <c r="J37" s="17">
        <f t="shared" si="5"/>
        <v>0</v>
      </c>
      <c r="K37" s="17">
        <f t="shared" si="5"/>
        <v>0</v>
      </c>
      <c r="L37" s="17">
        <f t="shared" si="5"/>
        <v>0</v>
      </c>
      <c r="M37" s="17">
        <f t="shared" si="5"/>
        <v>0</v>
      </c>
      <c r="N37" s="17">
        <f t="shared" si="5"/>
        <v>0</v>
      </c>
      <c r="O37" s="17">
        <f t="shared" si="5"/>
        <v>0</v>
      </c>
      <c r="P37" s="17">
        <f t="shared" si="5"/>
        <v>0</v>
      </c>
      <c r="Q37" s="17">
        <f t="shared" si="5"/>
        <v>0</v>
      </c>
      <c r="R37" s="38"/>
    </row>
    <row r="38" spans="1:18">
      <c r="A38" s="40" t="s">
        <v>42</v>
      </c>
      <c r="B38" s="44"/>
      <c r="C38" s="44"/>
      <c r="D38" s="44"/>
      <c r="E38" s="44"/>
      <c r="F38" s="45"/>
      <c r="G38" s="46"/>
      <c r="H38" s="46"/>
      <c r="I38" s="45"/>
      <c r="J38" s="46"/>
      <c r="K38" s="46"/>
      <c r="L38" s="46"/>
      <c r="M38" s="46"/>
      <c r="N38" s="46"/>
      <c r="O38" s="45"/>
      <c r="P38" s="45"/>
      <c r="Q38" s="46"/>
      <c r="R38" s="46"/>
    </row>
    <row r="42" spans="1:18">
      <c r="D42" s="1"/>
      <c r="E42" s="1"/>
      <c r="M42" s="1"/>
      <c r="N42" s="1"/>
      <c r="O42" s="1"/>
    </row>
    <row r="43" spans="1:18">
      <c r="E43" s="29" t="s">
        <v>4</v>
      </c>
      <c r="M43" s="3" t="s">
        <v>43</v>
      </c>
      <c r="N43" s="3"/>
      <c r="O43" s="3"/>
    </row>
  </sheetData>
  <mergeCells count="38">
    <mergeCell ref="Q12:R12"/>
    <mergeCell ref="Q13:R13"/>
    <mergeCell ref="Q14:R14"/>
    <mergeCell ref="B8:R8"/>
    <mergeCell ref="A9:A11"/>
    <mergeCell ref="B9:B11"/>
    <mergeCell ref="C9:C11"/>
    <mergeCell ref="D9:D11"/>
    <mergeCell ref="E9:E11"/>
    <mergeCell ref="P9:P11"/>
    <mergeCell ref="Q9:R11"/>
    <mergeCell ref="F10:F11"/>
    <mergeCell ref="Q15:R15"/>
    <mergeCell ref="Q16:R16"/>
    <mergeCell ref="Q17:R17"/>
    <mergeCell ref="Q18:R18"/>
    <mergeCell ref="Q19:R19"/>
    <mergeCell ref="A28:A31"/>
    <mergeCell ref="Q28:Q31"/>
    <mergeCell ref="R28:R31"/>
    <mergeCell ref="B29:B31"/>
    <mergeCell ref="C29:C31"/>
    <mergeCell ref="D29:D31"/>
    <mergeCell ref="O29:P29"/>
    <mergeCell ref="E30:E31"/>
    <mergeCell ref="F30:H30"/>
    <mergeCell ref="I30:K30"/>
    <mergeCell ref="L30:N30"/>
    <mergeCell ref="O30:O31"/>
    <mergeCell ref="P30:P31"/>
    <mergeCell ref="Q20:R20"/>
    <mergeCell ref="Q21:R21"/>
    <mergeCell ref="Q22:R22"/>
    <mergeCell ref="B27:R27"/>
    <mergeCell ref="Q24:R24"/>
    <mergeCell ref="Q25:R25"/>
    <mergeCell ref="Q26:R26"/>
    <mergeCell ref="Q23:R23"/>
  </mergeCells>
  <printOptions horizontalCentered="1"/>
  <pageMargins left="0.51181102362204722" right="0.51181102362204722" top="0.35433070866141736" bottom="0.35433070866141736" header="0.31496062992125984" footer="0.11811023622047245"/>
  <pageSetup paperSize="9" scale="80" orientation="landscape" horizontalDpi="1200" verticalDpi="1200" r:id="rId1"/>
  <headerFooter>
    <oddFooter>&amp;R&amp;"-,Standardowy"&amp;8&amp;K01+024Strona &amp;P z &amp;N
Wydruk: &amp;D;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POL I - III rok bez PW</vt:lpstr>
      <vt:lpstr>załącznik 6 (2)</vt:lpstr>
      <vt:lpstr>'POL I - III rok bez PW'!Obszar_wydruku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</dc:creator>
  <cp:lastModifiedBy>Anna Hetmańczyk-Kaczyńska</cp:lastModifiedBy>
  <cp:lastPrinted>2025-05-14T13:48:47Z</cp:lastPrinted>
  <dcterms:created xsi:type="dcterms:W3CDTF">2012-07-23T17:34:35Z</dcterms:created>
  <dcterms:modified xsi:type="dcterms:W3CDTF">2025-08-29T09:35:20Z</dcterms:modified>
</cp:coreProperties>
</file>